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 activeTab="1"/>
  </bookViews>
  <sheets>
    <sheet name="Lista de Produtos" sheetId="1" r:id="rId1"/>
    <sheet name="PEDIDO" sheetId="2" r:id="rId2"/>
    <sheet name="Instruções" sheetId="3" r:id="rId3"/>
  </sheets>
  <definedNames>
    <definedName name="_xlnm._FilterDatabase" localSheetId="0" hidden="1">'Lista de Produtos'!$B$9:$C$279</definedName>
    <definedName name="_xlnm._FilterDatabase" localSheetId="1" hidden="1">PEDIDO!$B$9:$C$501</definedName>
  </definedNames>
  <calcPr calcId="145621"/>
</workbook>
</file>

<file path=xl/calcChain.xml><?xml version="1.0" encoding="utf-8"?>
<calcChain xmlns="http://schemas.openxmlformats.org/spreadsheetml/2006/main">
  <c r="B10" i="2" l="1"/>
  <c r="B11" i="2"/>
  <c r="B19" i="2" l="1"/>
  <c r="C1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B27" i="2"/>
  <c r="B496" i="2"/>
  <c r="B501" i="2"/>
  <c r="C501" i="2"/>
  <c r="D501" i="2"/>
  <c r="E501" i="2"/>
  <c r="F501" i="2"/>
  <c r="E500" i="2"/>
  <c r="D500" i="2"/>
  <c r="C500" i="2"/>
  <c r="B500" i="2"/>
  <c r="E499" i="2"/>
  <c r="D499" i="2"/>
  <c r="C499" i="2"/>
  <c r="B499" i="2"/>
  <c r="E498" i="2"/>
  <c r="D498" i="2"/>
  <c r="C498" i="2"/>
  <c r="B498" i="2"/>
  <c r="E497" i="2"/>
  <c r="D497" i="2"/>
  <c r="C497" i="2"/>
  <c r="B497" i="2"/>
  <c r="E496" i="2"/>
  <c r="D496" i="2"/>
  <c r="C496" i="2"/>
  <c r="E495" i="2"/>
  <c r="D495" i="2"/>
  <c r="C495" i="2"/>
  <c r="B495" i="2"/>
  <c r="E494" i="2"/>
  <c r="D494" i="2"/>
  <c r="C494" i="2"/>
  <c r="B494" i="2"/>
  <c r="E493" i="2"/>
  <c r="D493" i="2"/>
  <c r="C493" i="2"/>
  <c r="B493" i="2"/>
  <c r="E492" i="2"/>
  <c r="D492" i="2"/>
  <c r="C492" i="2"/>
  <c r="B492" i="2"/>
  <c r="E491" i="2"/>
  <c r="D491" i="2"/>
  <c r="C491" i="2"/>
  <c r="B491" i="2"/>
  <c r="E490" i="2"/>
  <c r="D490" i="2"/>
  <c r="C490" i="2"/>
  <c r="B490" i="2"/>
  <c r="E489" i="2"/>
  <c r="D489" i="2"/>
  <c r="C489" i="2"/>
  <c r="B489" i="2"/>
  <c r="E488" i="2"/>
  <c r="D488" i="2"/>
  <c r="C488" i="2"/>
  <c r="B488" i="2"/>
  <c r="E487" i="2"/>
  <c r="D487" i="2"/>
  <c r="C487" i="2"/>
  <c r="B487" i="2"/>
  <c r="E486" i="2"/>
  <c r="D486" i="2"/>
  <c r="C486" i="2"/>
  <c r="B486" i="2"/>
  <c r="E485" i="2"/>
  <c r="D485" i="2"/>
  <c r="C485" i="2"/>
  <c r="B485" i="2"/>
  <c r="E484" i="2"/>
  <c r="D484" i="2"/>
  <c r="C484" i="2"/>
  <c r="B484" i="2"/>
  <c r="E483" i="2"/>
  <c r="D483" i="2"/>
  <c r="C483" i="2"/>
  <c r="B483" i="2"/>
  <c r="E482" i="2"/>
  <c r="D482" i="2"/>
  <c r="C482" i="2"/>
  <c r="B482" i="2"/>
  <c r="E481" i="2"/>
  <c r="D481" i="2"/>
  <c r="C481" i="2"/>
  <c r="B481" i="2"/>
  <c r="E480" i="2"/>
  <c r="D480" i="2"/>
  <c r="C480" i="2"/>
  <c r="B480" i="2"/>
  <c r="E479" i="2"/>
  <c r="D479" i="2"/>
  <c r="C479" i="2"/>
  <c r="B479" i="2"/>
  <c r="E478" i="2"/>
  <c r="D478" i="2"/>
  <c r="C478" i="2"/>
  <c r="B478" i="2"/>
  <c r="E477" i="2"/>
  <c r="D477" i="2"/>
  <c r="C477" i="2"/>
  <c r="B477" i="2"/>
  <c r="E476" i="2"/>
  <c r="D476" i="2"/>
  <c r="C476" i="2"/>
  <c r="B476" i="2"/>
  <c r="E475" i="2"/>
  <c r="D475" i="2"/>
  <c r="C475" i="2"/>
  <c r="B475" i="2"/>
  <c r="E474" i="2"/>
  <c r="D474" i="2"/>
  <c r="C474" i="2"/>
  <c r="B474" i="2"/>
  <c r="E473" i="2"/>
  <c r="D473" i="2"/>
  <c r="C473" i="2"/>
  <c r="B473" i="2"/>
  <c r="E472" i="2"/>
  <c r="D472" i="2"/>
  <c r="C472" i="2"/>
  <c r="B472" i="2"/>
  <c r="E471" i="2"/>
  <c r="D471" i="2"/>
  <c r="C471" i="2"/>
  <c r="B471" i="2"/>
  <c r="E470" i="2"/>
  <c r="D470" i="2"/>
  <c r="C470" i="2"/>
  <c r="B470" i="2"/>
  <c r="E469" i="2"/>
  <c r="D469" i="2"/>
  <c r="C469" i="2"/>
  <c r="B469" i="2"/>
  <c r="E468" i="2"/>
  <c r="D468" i="2"/>
  <c r="C468" i="2"/>
  <c r="B468" i="2"/>
  <c r="E467" i="2"/>
  <c r="D467" i="2"/>
  <c r="C467" i="2"/>
  <c r="B467" i="2"/>
  <c r="E466" i="2"/>
  <c r="D466" i="2"/>
  <c r="C466" i="2"/>
  <c r="B466" i="2"/>
  <c r="E465" i="2"/>
  <c r="D465" i="2"/>
  <c r="C465" i="2"/>
  <c r="B465" i="2"/>
  <c r="E464" i="2"/>
  <c r="D464" i="2"/>
  <c r="C464" i="2"/>
  <c r="B464" i="2"/>
  <c r="E463" i="2"/>
  <c r="D463" i="2"/>
  <c r="C463" i="2"/>
  <c r="B463" i="2"/>
  <c r="E462" i="2"/>
  <c r="D462" i="2"/>
  <c r="C462" i="2"/>
  <c r="B462" i="2"/>
  <c r="E461" i="2"/>
  <c r="D461" i="2"/>
  <c r="C461" i="2"/>
  <c r="B461" i="2"/>
  <c r="E460" i="2"/>
  <c r="D460" i="2"/>
  <c r="C460" i="2"/>
  <c r="B460" i="2"/>
  <c r="E459" i="2"/>
  <c r="D459" i="2"/>
  <c r="C459" i="2"/>
  <c r="B459" i="2"/>
  <c r="E458" i="2"/>
  <c r="D458" i="2"/>
  <c r="C458" i="2"/>
  <c r="B458" i="2"/>
  <c r="E457" i="2"/>
  <c r="D457" i="2"/>
  <c r="C457" i="2"/>
  <c r="B457" i="2"/>
  <c r="E456" i="2"/>
  <c r="D456" i="2"/>
  <c r="C456" i="2"/>
  <c r="B456" i="2"/>
  <c r="E455" i="2"/>
  <c r="D455" i="2"/>
  <c r="C455" i="2"/>
  <c r="B455" i="2"/>
  <c r="E454" i="2"/>
  <c r="D454" i="2"/>
  <c r="C454" i="2"/>
  <c r="B454" i="2"/>
  <c r="E453" i="2"/>
  <c r="D453" i="2"/>
  <c r="C453" i="2"/>
  <c r="B453" i="2"/>
  <c r="E452" i="2"/>
  <c r="D452" i="2"/>
  <c r="C452" i="2"/>
  <c r="B452" i="2"/>
  <c r="E451" i="2"/>
  <c r="D451" i="2"/>
  <c r="C451" i="2"/>
  <c r="B451" i="2"/>
  <c r="E450" i="2"/>
  <c r="D450" i="2"/>
  <c r="C450" i="2"/>
  <c r="B450" i="2"/>
  <c r="E449" i="2"/>
  <c r="D449" i="2"/>
  <c r="C449" i="2"/>
  <c r="B449" i="2"/>
  <c r="E448" i="2"/>
  <c r="D448" i="2"/>
  <c r="C448" i="2"/>
  <c r="B448" i="2"/>
  <c r="E447" i="2"/>
  <c r="D447" i="2"/>
  <c r="C447" i="2"/>
  <c r="B447" i="2"/>
  <c r="E446" i="2"/>
  <c r="D446" i="2"/>
  <c r="C446" i="2"/>
  <c r="B446" i="2"/>
  <c r="E445" i="2"/>
  <c r="D445" i="2"/>
  <c r="C445" i="2"/>
  <c r="B445" i="2"/>
  <c r="E444" i="2"/>
  <c r="D444" i="2"/>
  <c r="C444" i="2"/>
  <c r="B444" i="2"/>
  <c r="E443" i="2"/>
  <c r="D443" i="2"/>
  <c r="C443" i="2"/>
  <c r="B443" i="2"/>
  <c r="E442" i="2"/>
  <c r="D442" i="2"/>
  <c r="C442" i="2"/>
  <c r="B442" i="2"/>
  <c r="E441" i="2"/>
  <c r="D441" i="2"/>
  <c r="C441" i="2"/>
  <c r="B441" i="2"/>
  <c r="E440" i="2"/>
  <c r="D440" i="2"/>
  <c r="C440" i="2"/>
  <c r="B440" i="2"/>
  <c r="E439" i="2"/>
  <c r="D439" i="2"/>
  <c r="C439" i="2"/>
  <c r="B439" i="2"/>
  <c r="E438" i="2"/>
  <c r="D438" i="2"/>
  <c r="C438" i="2"/>
  <c r="B438" i="2"/>
  <c r="E437" i="2"/>
  <c r="D437" i="2"/>
  <c r="C437" i="2"/>
  <c r="B437" i="2"/>
  <c r="E436" i="2"/>
  <c r="D436" i="2"/>
  <c r="C436" i="2"/>
  <c r="B436" i="2"/>
  <c r="E435" i="2"/>
  <c r="D435" i="2"/>
  <c r="C435" i="2"/>
  <c r="B435" i="2"/>
  <c r="E434" i="2"/>
  <c r="D434" i="2"/>
  <c r="C434" i="2"/>
  <c r="B434" i="2"/>
  <c r="E433" i="2"/>
  <c r="D433" i="2"/>
  <c r="C433" i="2"/>
  <c r="B433" i="2"/>
  <c r="E432" i="2"/>
  <c r="D432" i="2"/>
  <c r="C432" i="2"/>
  <c r="B432" i="2"/>
  <c r="E431" i="2"/>
  <c r="D431" i="2"/>
  <c r="C431" i="2"/>
  <c r="B431" i="2"/>
  <c r="E430" i="2"/>
  <c r="D430" i="2"/>
  <c r="C430" i="2"/>
  <c r="B430" i="2"/>
  <c r="E429" i="2"/>
  <c r="D429" i="2"/>
  <c r="C429" i="2"/>
  <c r="B429" i="2"/>
  <c r="E428" i="2"/>
  <c r="D428" i="2"/>
  <c r="C428" i="2"/>
  <c r="B428" i="2"/>
  <c r="E427" i="2"/>
  <c r="D427" i="2"/>
  <c r="C427" i="2"/>
  <c r="B427" i="2"/>
  <c r="E426" i="2"/>
  <c r="D426" i="2"/>
  <c r="C426" i="2"/>
  <c r="B426" i="2"/>
  <c r="E425" i="2"/>
  <c r="D425" i="2"/>
  <c r="C425" i="2"/>
  <c r="B425" i="2"/>
  <c r="E424" i="2"/>
  <c r="D424" i="2"/>
  <c r="C424" i="2"/>
  <c r="B424" i="2"/>
  <c r="E423" i="2"/>
  <c r="D423" i="2"/>
  <c r="C423" i="2"/>
  <c r="B423" i="2"/>
  <c r="E422" i="2"/>
  <c r="D422" i="2"/>
  <c r="C422" i="2"/>
  <c r="B422" i="2"/>
  <c r="E421" i="2"/>
  <c r="D421" i="2"/>
  <c r="C421" i="2"/>
  <c r="B421" i="2"/>
  <c r="E420" i="2"/>
  <c r="D420" i="2"/>
  <c r="C420" i="2"/>
  <c r="B420" i="2"/>
  <c r="E419" i="2"/>
  <c r="D419" i="2"/>
  <c r="C419" i="2"/>
  <c r="B419" i="2"/>
  <c r="E418" i="2"/>
  <c r="D418" i="2"/>
  <c r="C418" i="2"/>
  <c r="B418" i="2"/>
  <c r="E417" i="2"/>
  <c r="D417" i="2"/>
  <c r="C417" i="2"/>
  <c r="B417" i="2"/>
  <c r="E416" i="2"/>
  <c r="D416" i="2"/>
  <c r="C416" i="2"/>
  <c r="B416" i="2"/>
  <c r="E415" i="2"/>
  <c r="D415" i="2"/>
  <c r="C415" i="2"/>
  <c r="B415" i="2"/>
  <c r="E414" i="2"/>
  <c r="D414" i="2"/>
  <c r="C414" i="2"/>
  <c r="B414" i="2"/>
  <c r="E413" i="2"/>
  <c r="D413" i="2"/>
  <c r="C413" i="2"/>
  <c r="B413" i="2"/>
  <c r="E412" i="2"/>
  <c r="D412" i="2"/>
  <c r="C412" i="2"/>
  <c r="B412" i="2"/>
  <c r="E411" i="2"/>
  <c r="D411" i="2"/>
  <c r="C411" i="2"/>
  <c r="B411" i="2"/>
  <c r="E410" i="2"/>
  <c r="D410" i="2"/>
  <c r="C410" i="2"/>
  <c r="B410" i="2"/>
  <c r="E409" i="2"/>
  <c r="D409" i="2"/>
  <c r="C409" i="2"/>
  <c r="B409" i="2"/>
  <c r="E408" i="2"/>
  <c r="D408" i="2"/>
  <c r="C408" i="2"/>
  <c r="B408" i="2"/>
  <c r="E407" i="2"/>
  <c r="D407" i="2"/>
  <c r="C407" i="2"/>
  <c r="B407" i="2"/>
  <c r="E406" i="2"/>
  <c r="D406" i="2"/>
  <c r="C406" i="2"/>
  <c r="B406" i="2"/>
  <c r="E405" i="2"/>
  <c r="D405" i="2"/>
  <c r="C405" i="2"/>
  <c r="B405" i="2"/>
  <c r="E404" i="2"/>
  <c r="D404" i="2"/>
  <c r="C404" i="2"/>
  <c r="B404" i="2"/>
  <c r="E403" i="2"/>
  <c r="D403" i="2"/>
  <c r="C403" i="2"/>
  <c r="B403" i="2"/>
  <c r="E402" i="2"/>
  <c r="D402" i="2"/>
  <c r="C402" i="2"/>
  <c r="B402" i="2"/>
  <c r="E401" i="2"/>
  <c r="D401" i="2"/>
  <c r="C401" i="2"/>
  <c r="B401" i="2"/>
  <c r="E400" i="2"/>
  <c r="D400" i="2"/>
  <c r="C400" i="2"/>
  <c r="B400" i="2"/>
  <c r="E399" i="2"/>
  <c r="D399" i="2"/>
  <c r="C399" i="2"/>
  <c r="B399" i="2"/>
  <c r="E398" i="2"/>
  <c r="D398" i="2"/>
  <c r="C398" i="2"/>
  <c r="B398" i="2"/>
  <c r="E397" i="2"/>
  <c r="D397" i="2"/>
  <c r="C397" i="2"/>
  <c r="B397" i="2"/>
  <c r="E396" i="2"/>
  <c r="D396" i="2"/>
  <c r="C396" i="2"/>
  <c r="B396" i="2"/>
  <c r="E395" i="2"/>
  <c r="D395" i="2"/>
  <c r="C395" i="2"/>
  <c r="B395" i="2"/>
  <c r="E394" i="2"/>
  <c r="D394" i="2"/>
  <c r="C394" i="2"/>
  <c r="B394" i="2"/>
  <c r="E393" i="2"/>
  <c r="D393" i="2"/>
  <c r="C393" i="2"/>
  <c r="B393" i="2"/>
  <c r="E392" i="2"/>
  <c r="D392" i="2"/>
  <c r="C392" i="2"/>
  <c r="B392" i="2"/>
  <c r="E391" i="2"/>
  <c r="D391" i="2"/>
  <c r="C391" i="2"/>
  <c r="B391" i="2"/>
  <c r="E390" i="2"/>
  <c r="D390" i="2"/>
  <c r="C390" i="2"/>
  <c r="B390" i="2"/>
  <c r="E389" i="2"/>
  <c r="D389" i="2"/>
  <c r="C389" i="2"/>
  <c r="B389" i="2"/>
  <c r="E388" i="2"/>
  <c r="D388" i="2"/>
  <c r="C388" i="2"/>
  <c r="B388" i="2"/>
  <c r="E387" i="2"/>
  <c r="D387" i="2"/>
  <c r="C387" i="2"/>
  <c r="B387" i="2"/>
  <c r="E386" i="2"/>
  <c r="D386" i="2"/>
  <c r="C386" i="2"/>
  <c r="B386" i="2"/>
  <c r="E385" i="2"/>
  <c r="D385" i="2"/>
  <c r="C385" i="2"/>
  <c r="B385" i="2"/>
  <c r="E384" i="2"/>
  <c r="D384" i="2"/>
  <c r="C384" i="2"/>
  <c r="B384" i="2"/>
  <c r="E383" i="2"/>
  <c r="D383" i="2"/>
  <c r="C383" i="2"/>
  <c r="B383" i="2"/>
  <c r="E382" i="2"/>
  <c r="D382" i="2"/>
  <c r="C382" i="2"/>
  <c r="B382" i="2"/>
  <c r="E381" i="2"/>
  <c r="D381" i="2"/>
  <c r="C381" i="2"/>
  <c r="B381" i="2"/>
  <c r="E380" i="2"/>
  <c r="D380" i="2"/>
  <c r="C380" i="2"/>
  <c r="B380" i="2"/>
  <c r="E379" i="2"/>
  <c r="D379" i="2"/>
  <c r="C379" i="2"/>
  <c r="B379" i="2"/>
  <c r="E378" i="2"/>
  <c r="D378" i="2"/>
  <c r="C378" i="2"/>
  <c r="B378" i="2"/>
  <c r="E377" i="2"/>
  <c r="D377" i="2"/>
  <c r="C377" i="2"/>
  <c r="B377" i="2"/>
  <c r="E376" i="2"/>
  <c r="D376" i="2"/>
  <c r="C376" i="2"/>
  <c r="B376" i="2"/>
  <c r="E375" i="2"/>
  <c r="D375" i="2"/>
  <c r="C375" i="2"/>
  <c r="B375" i="2"/>
  <c r="E374" i="2"/>
  <c r="D374" i="2"/>
  <c r="C374" i="2"/>
  <c r="B374" i="2"/>
  <c r="E373" i="2"/>
  <c r="D373" i="2"/>
  <c r="C373" i="2"/>
  <c r="B373" i="2"/>
  <c r="E372" i="2"/>
  <c r="D372" i="2"/>
  <c r="C372" i="2"/>
  <c r="B372" i="2"/>
  <c r="E371" i="2"/>
  <c r="D371" i="2"/>
  <c r="C371" i="2"/>
  <c r="B371" i="2"/>
  <c r="E370" i="2"/>
  <c r="D370" i="2"/>
  <c r="C370" i="2"/>
  <c r="B370" i="2"/>
  <c r="E369" i="2"/>
  <c r="D369" i="2"/>
  <c r="C369" i="2"/>
  <c r="B369" i="2"/>
  <c r="E368" i="2"/>
  <c r="D368" i="2"/>
  <c r="C368" i="2"/>
  <c r="B368" i="2"/>
  <c r="E367" i="2"/>
  <c r="D367" i="2"/>
  <c r="C367" i="2"/>
  <c r="B367" i="2"/>
  <c r="E366" i="2"/>
  <c r="D366" i="2"/>
  <c r="C366" i="2"/>
  <c r="B366" i="2"/>
  <c r="E365" i="2"/>
  <c r="D365" i="2"/>
  <c r="C365" i="2"/>
  <c r="B365" i="2"/>
  <c r="E364" i="2"/>
  <c r="D364" i="2"/>
  <c r="C364" i="2"/>
  <c r="B364" i="2"/>
  <c r="E363" i="2"/>
  <c r="D363" i="2"/>
  <c r="C363" i="2"/>
  <c r="B363" i="2"/>
  <c r="E362" i="2"/>
  <c r="D362" i="2"/>
  <c r="C362" i="2"/>
  <c r="B362" i="2"/>
  <c r="E361" i="2"/>
  <c r="D361" i="2"/>
  <c r="C361" i="2"/>
  <c r="B361" i="2"/>
  <c r="E360" i="2"/>
  <c r="D360" i="2"/>
  <c r="C360" i="2"/>
  <c r="B360" i="2"/>
  <c r="E359" i="2"/>
  <c r="D359" i="2"/>
  <c r="C359" i="2"/>
  <c r="B359" i="2"/>
  <c r="E358" i="2"/>
  <c r="D358" i="2"/>
  <c r="C358" i="2"/>
  <c r="B358" i="2"/>
  <c r="E357" i="2"/>
  <c r="D357" i="2"/>
  <c r="C357" i="2"/>
  <c r="B357" i="2"/>
  <c r="E356" i="2"/>
  <c r="D356" i="2"/>
  <c r="C356" i="2"/>
  <c r="B356" i="2"/>
  <c r="E355" i="2"/>
  <c r="D355" i="2"/>
  <c r="C355" i="2"/>
  <c r="B355" i="2"/>
  <c r="E354" i="2"/>
  <c r="D354" i="2"/>
  <c r="C354" i="2"/>
  <c r="B354" i="2"/>
  <c r="E353" i="2"/>
  <c r="D353" i="2"/>
  <c r="C353" i="2"/>
  <c r="B353" i="2"/>
  <c r="E352" i="2"/>
  <c r="D352" i="2"/>
  <c r="C352" i="2"/>
  <c r="B352" i="2"/>
  <c r="E351" i="2"/>
  <c r="D351" i="2"/>
  <c r="C351" i="2"/>
  <c r="B351" i="2"/>
  <c r="E350" i="2"/>
  <c r="D350" i="2"/>
  <c r="C350" i="2"/>
  <c r="B350" i="2"/>
  <c r="E349" i="2"/>
  <c r="D349" i="2"/>
  <c r="C349" i="2"/>
  <c r="B349" i="2"/>
  <c r="E348" i="2"/>
  <c r="D348" i="2"/>
  <c r="C348" i="2"/>
  <c r="B348" i="2"/>
  <c r="E347" i="2"/>
  <c r="D347" i="2"/>
  <c r="C347" i="2"/>
  <c r="B347" i="2"/>
  <c r="E346" i="2"/>
  <c r="D346" i="2"/>
  <c r="C346" i="2"/>
  <c r="B346" i="2"/>
  <c r="E345" i="2"/>
  <c r="D345" i="2"/>
  <c r="C345" i="2"/>
  <c r="B345" i="2"/>
  <c r="E344" i="2"/>
  <c r="D344" i="2"/>
  <c r="C344" i="2"/>
  <c r="B344" i="2"/>
  <c r="E343" i="2"/>
  <c r="D343" i="2"/>
  <c r="C343" i="2"/>
  <c r="B343" i="2"/>
  <c r="E342" i="2"/>
  <c r="D342" i="2"/>
  <c r="C342" i="2"/>
  <c r="B342" i="2"/>
  <c r="E341" i="2"/>
  <c r="D341" i="2"/>
  <c r="C341" i="2"/>
  <c r="B341" i="2"/>
  <c r="E340" i="2"/>
  <c r="D340" i="2"/>
  <c r="C340" i="2"/>
  <c r="B340" i="2"/>
  <c r="E339" i="2"/>
  <c r="D339" i="2"/>
  <c r="C339" i="2"/>
  <c r="B339" i="2"/>
  <c r="E338" i="2"/>
  <c r="D338" i="2"/>
  <c r="C338" i="2"/>
  <c r="B338" i="2"/>
  <c r="E337" i="2"/>
  <c r="D337" i="2"/>
  <c r="C337" i="2"/>
  <c r="B337" i="2"/>
  <c r="E336" i="2"/>
  <c r="D336" i="2"/>
  <c r="C336" i="2"/>
  <c r="B336" i="2"/>
  <c r="E335" i="2"/>
  <c r="D335" i="2"/>
  <c r="C335" i="2"/>
  <c r="B335" i="2"/>
  <c r="E334" i="2"/>
  <c r="D334" i="2"/>
  <c r="C334" i="2"/>
  <c r="B334" i="2"/>
  <c r="E333" i="2"/>
  <c r="D333" i="2"/>
  <c r="C333" i="2"/>
  <c r="B333" i="2"/>
  <c r="E332" i="2"/>
  <c r="D332" i="2"/>
  <c r="C332" i="2"/>
  <c r="B332" i="2"/>
  <c r="E331" i="2"/>
  <c r="D331" i="2"/>
  <c r="C331" i="2"/>
  <c r="B331" i="2"/>
  <c r="E330" i="2"/>
  <c r="D330" i="2"/>
  <c r="C330" i="2"/>
  <c r="B330" i="2"/>
  <c r="E329" i="2"/>
  <c r="D329" i="2"/>
  <c r="C329" i="2"/>
  <c r="B329" i="2"/>
  <c r="E328" i="2"/>
  <c r="D328" i="2"/>
  <c r="C328" i="2"/>
  <c r="B328" i="2"/>
  <c r="E327" i="2"/>
  <c r="D327" i="2"/>
  <c r="C327" i="2"/>
  <c r="B327" i="2"/>
  <c r="E326" i="2"/>
  <c r="D326" i="2"/>
  <c r="C326" i="2"/>
  <c r="B326" i="2"/>
  <c r="E325" i="2"/>
  <c r="D325" i="2"/>
  <c r="C325" i="2"/>
  <c r="B325" i="2"/>
  <c r="E324" i="2"/>
  <c r="D324" i="2"/>
  <c r="C324" i="2"/>
  <c r="B324" i="2"/>
  <c r="E323" i="2"/>
  <c r="D323" i="2"/>
  <c r="C323" i="2"/>
  <c r="B323" i="2"/>
  <c r="E322" i="2"/>
  <c r="D322" i="2"/>
  <c r="C322" i="2"/>
  <c r="B322" i="2"/>
  <c r="E321" i="2"/>
  <c r="D321" i="2"/>
  <c r="C321" i="2"/>
  <c r="B321" i="2"/>
  <c r="E320" i="2"/>
  <c r="D320" i="2"/>
  <c r="C320" i="2"/>
  <c r="B320" i="2"/>
  <c r="E319" i="2"/>
  <c r="D319" i="2"/>
  <c r="C319" i="2"/>
  <c r="B319" i="2"/>
  <c r="E318" i="2"/>
  <c r="D318" i="2"/>
  <c r="C318" i="2"/>
  <c r="B318" i="2"/>
  <c r="E317" i="2"/>
  <c r="D317" i="2"/>
  <c r="C317" i="2"/>
  <c r="B317" i="2"/>
  <c r="E316" i="2"/>
  <c r="D316" i="2"/>
  <c r="C316" i="2"/>
  <c r="B316" i="2"/>
  <c r="E315" i="2"/>
  <c r="D315" i="2"/>
  <c r="C315" i="2"/>
  <c r="B315" i="2"/>
  <c r="E314" i="2"/>
  <c r="D314" i="2"/>
  <c r="C314" i="2"/>
  <c r="B314" i="2"/>
  <c r="E313" i="2"/>
  <c r="D313" i="2"/>
  <c r="C313" i="2"/>
  <c r="B313" i="2"/>
  <c r="E312" i="2"/>
  <c r="D312" i="2"/>
  <c r="C312" i="2"/>
  <c r="B312" i="2"/>
  <c r="E311" i="2"/>
  <c r="D311" i="2"/>
  <c r="C311" i="2"/>
  <c r="B311" i="2"/>
  <c r="E310" i="2"/>
  <c r="D310" i="2"/>
  <c r="C310" i="2"/>
  <c r="B310" i="2"/>
  <c r="E309" i="2"/>
  <c r="D309" i="2"/>
  <c r="C309" i="2"/>
  <c r="B309" i="2"/>
  <c r="E308" i="2"/>
  <c r="D308" i="2"/>
  <c r="C308" i="2"/>
  <c r="B308" i="2"/>
  <c r="E307" i="2"/>
  <c r="D307" i="2"/>
  <c r="C307" i="2"/>
  <c r="B307" i="2"/>
  <c r="E306" i="2"/>
  <c r="D306" i="2"/>
  <c r="C306" i="2"/>
  <c r="B306" i="2"/>
  <c r="E305" i="2"/>
  <c r="D305" i="2"/>
  <c r="C305" i="2"/>
  <c r="B305" i="2"/>
  <c r="E304" i="2"/>
  <c r="D304" i="2"/>
  <c r="C304" i="2"/>
  <c r="B304" i="2"/>
  <c r="E303" i="2"/>
  <c r="D303" i="2"/>
  <c r="C303" i="2"/>
  <c r="B303" i="2"/>
  <c r="E302" i="2"/>
  <c r="D302" i="2"/>
  <c r="C302" i="2"/>
  <c r="B302" i="2"/>
  <c r="E301" i="2"/>
  <c r="D301" i="2"/>
  <c r="C301" i="2"/>
  <c r="B301" i="2"/>
  <c r="E300" i="2"/>
  <c r="D300" i="2"/>
  <c r="C300" i="2"/>
  <c r="B300" i="2"/>
  <c r="E299" i="2"/>
  <c r="D299" i="2"/>
  <c r="C299" i="2"/>
  <c r="B299" i="2"/>
  <c r="E298" i="2"/>
  <c r="D298" i="2"/>
  <c r="C298" i="2"/>
  <c r="B298" i="2"/>
  <c r="E297" i="2"/>
  <c r="D297" i="2"/>
  <c r="C297" i="2"/>
  <c r="B297" i="2"/>
  <c r="E296" i="2"/>
  <c r="D296" i="2"/>
  <c r="C296" i="2"/>
  <c r="B296" i="2"/>
  <c r="E295" i="2"/>
  <c r="D295" i="2"/>
  <c r="C295" i="2"/>
  <c r="B295" i="2"/>
  <c r="E294" i="2"/>
  <c r="D294" i="2"/>
  <c r="C294" i="2"/>
  <c r="B294" i="2"/>
  <c r="E293" i="2"/>
  <c r="D293" i="2"/>
  <c r="C293" i="2"/>
  <c r="B293" i="2"/>
  <c r="E292" i="2"/>
  <c r="D292" i="2"/>
  <c r="C292" i="2"/>
  <c r="B292" i="2"/>
  <c r="E291" i="2"/>
  <c r="D291" i="2"/>
  <c r="C291" i="2"/>
  <c r="B291" i="2"/>
  <c r="E290" i="2"/>
  <c r="D290" i="2"/>
  <c r="C290" i="2"/>
  <c r="B290" i="2"/>
  <c r="E289" i="2"/>
  <c r="D289" i="2"/>
  <c r="C289" i="2"/>
  <c r="B289" i="2"/>
  <c r="E288" i="2"/>
  <c r="D288" i="2"/>
  <c r="C288" i="2"/>
  <c r="B288" i="2"/>
  <c r="E287" i="2"/>
  <c r="D287" i="2"/>
  <c r="C287" i="2"/>
  <c r="B287" i="2"/>
  <c r="E286" i="2"/>
  <c r="D286" i="2"/>
  <c r="C286" i="2"/>
  <c r="B286" i="2"/>
  <c r="E285" i="2"/>
  <c r="D285" i="2"/>
  <c r="C285" i="2"/>
  <c r="B285" i="2"/>
  <c r="E284" i="2"/>
  <c r="D284" i="2"/>
  <c r="C284" i="2"/>
  <c r="B284" i="2"/>
  <c r="E283" i="2"/>
  <c r="D283" i="2"/>
  <c r="C283" i="2"/>
  <c r="B283" i="2"/>
  <c r="E282" i="2"/>
  <c r="D282" i="2"/>
  <c r="C282" i="2"/>
  <c r="B282" i="2"/>
  <c r="E281" i="2"/>
  <c r="D281" i="2"/>
  <c r="C281" i="2"/>
  <c r="B281" i="2"/>
  <c r="E280" i="2"/>
  <c r="D280" i="2"/>
  <c r="C280" i="2"/>
  <c r="B280" i="2"/>
  <c r="E279" i="2"/>
  <c r="D279" i="2"/>
  <c r="C279" i="2"/>
  <c r="B279" i="2"/>
  <c r="E278" i="2"/>
  <c r="D278" i="2"/>
  <c r="C278" i="2"/>
  <c r="B278" i="2"/>
  <c r="E277" i="2"/>
  <c r="D277" i="2"/>
  <c r="C277" i="2"/>
  <c r="B277" i="2"/>
  <c r="E276" i="2"/>
  <c r="D276" i="2"/>
  <c r="C276" i="2"/>
  <c r="B276" i="2"/>
  <c r="E275" i="2"/>
  <c r="D275" i="2"/>
  <c r="C275" i="2"/>
  <c r="B275" i="2"/>
  <c r="E274" i="2"/>
  <c r="D274" i="2"/>
  <c r="C274" i="2"/>
  <c r="B274" i="2"/>
  <c r="E273" i="2"/>
  <c r="D273" i="2"/>
  <c r="C273" i="2"/>
  <c r="B273" i="2"/>
  <c r="E272" i="2"/>
  <c r="D272" i="2"/>
  <c r="C272" i="2"/>
  <c r="B272" i="2"/>
  <c r="E271" i="2"/>
  <c r="D271" i="2"/>
  <c r="C271" i="2"/>
  <c r="B271" i="2"/>
  <c r="E270" i="2"/>
  <c r="D270" i="2"/>
  <c r="C270" i="2"/>
  <c r="B270" i="2"/>
  <c r="E269" i="2"/>
  <c r="D269" i="2"/>
  <c r="C269" i="2"/>
  <c r="B269" i="2"/>
  <c r="E268" i="2"/>
  <c r="D268" i="2"/>
  <c r="C268" i="2"/>
  <c r="B268" i="2"/>
  <c r="E267" i="2"/>
  <c r="D267" i="2"/>
  <c r="C267" i="2"/>
  <c r="B267" i="2"/>
  <c r="E266" i="2"/>
  <c r="D266" i="2"/>
  <c r="C266" i="2"/>
  <c r="B266" i="2"/>
  <c r="E265" i="2"/>
  <c r="D265" i="2"/>
  <c r="C265" i="2"/>
  <c r="B265" i="2"/>
  <c r="E264" i="2"/>
  <c r="D264" i="2"/>
  <c r="C264" i="2"/>
  <c r="B264" i="2"/>
  <c r="E263" i="2"/>
  <c r="D263" i="2"/>
  <c r="C263" i="2"/>
  <c r="B263" i="2"/>
  <c r="E262" i="2"/>
  <c r="D262" i="2"/>
  <c r="C262" i="2"/>
  <c r="B262" i="2"/>
  <c r="E261" i="2"/>
  <c r="D261" i="2"/>
  <c r="C261" i="2"/>
  <c r="B261" i="2"/>
  <c r="E260" i="2"/>
  <c r="D260" i="2"/>
  <c r="C260" i="2"/>
  <c r="B260" i="2"/>
  <c r="E259" i="2"/>
  <c r="D259" i="2"/>
  <c r="C259" i="2"/>
  <c r="B259" i="2"/>
  <c r="E258" i="2"/>
  <c r="D258" i="2"/>
  <c r="C258" i="2"/>
  <c r="B258" i="2"/>
  <c r="E257" i="2"/>
  <c r="D257" i="2"/>
  <c r="C257" i="2"/>
  <c r="B257" i="2"/>
  <c r="E256" i="2"/>
  <c r="D256" i="2"/>
  <c r="C256" i="2"/>
  <c r="B256" i="2"/>
  <c r="E255" i="2"/>
  <c r="D255" i="2"/>
  <c r="C255" i="2"/>
  <c r="B255" i="2"/>
  <c r="E254" i="2"/>
  <c r="D254" i="2"/>
  <c r="C254" i="2"/>
  <c r="B254" i="2"/>
  <c r="E253" i="2"/>
  <c r="D253" i="2"/>
  <c r="C253" i="2"/>
  <c r="B253" i="2"/>
  <c r="E252" i="2"/>
  <c r="D252" i="2"/>
  <c r="C252" i="2"/>
  <c r="B252" i="2"/>
  <c r="E251" i="2"/>
  <c r="D251" i="2"/>
  <c r="C251" i="2"/>
  <c r="B251" i="2"/>
  <c r="E250" i="2"/>
  <c r="D250" i="2"/>
  <c r="C250" i="2"/>
  <c r="B250" i="2"/>
  <c r="E249" i="2"/>
  <c r="D249" i="2"/>
  <c r="C249" i="2"/>
  <c r="B249" i="2"/>
  <c r="E248" i="2"/>
  <c r="D248" i="2"/>
  <c r="C248" i="2"/>
  <c r="B248" i="2"/>
  <c r="E247" i="2"/>
  <c r="D247" i="2"/>
  <c r="C247" i="2"/>
  <c r="B247" i="2"/>
  <c r="E246" i="2"/>
  <c r="D246" i="2"/>
  <c r="C246" i="2"/>
  <c r="B246" i="2"/>
  <c r="E245" i="2"/>
  <c r="D245" i="2"/>
  <c r="C245" i="2"/>
  <c r="B245" i="2"/>
  <c r="E244" i="2"/>
  <c r="D244" i="2"/>
  <c r="C244" i="2"/>
  <c r="B244" i="2"/>
  <c r="E243" i="2"/>
  <c r="D243" i="2"/>
  <c r="C243" i="2"/>
  <c r="B243" i="2"/>
  <c r="E242" i="2"/>
  <c r="D242" i="2"/>
  <c r="C242" i="2"/>
  <c r="B242" i="2"/>
  <c r="E241" i="2"/>
  <c r="D241" i="2"/>
  <c r="C241" i="2"/>
  <c r="B241" i="2"/>
  <c r="E240" i="2"/>
  <c r="D240" i="2"/>
  <c r="C240" i="2"/>
  <c r="B240" i="2"/>
  <c r="E239" i="2"/>
  <c r="D239" i="2"/>
  <c r="C239" i="2"/>
  <c r="B239" i="2"/>
  <c r="E238" i="2"/>
  <c r="D238" i="2"/>
  <c r="C238" i="2"/>
  <c r="B238" i="2"/>
  <c r="E237" i="2"/>
  <c r="D237" i="2"/>
  <c r="C237" i="2"/>
  <c r="B237" i="2"/>
  <c r="E236" i="2"/>
  <c r="D236" i="2"/>
  <c r="C236" i="2"/>
  <c r="B236" i="2"/>
  <c r="E235" i="2"/>
  <c r="D235" i="2"/>
  <c r="C235" i="2"/>
  <c r="B235" i="2"/>
  <c r="E234" i="2"/>
  <c r="D234" i="2"/>
  <c r="C234" i="2"/>
  <c r="B234" i="2"/>
  <c r="E233" i="2"/>
  <c r="D233" i="2"/>
  <c r="C233" i="2"/>
  <c r="B233" i="2"/>
  <c r="E232" i="2"/>
  <c r="D232" i="2"/>
  <c r="C232" i="2"/>
  <c r="B232" i="2"/>
  <c r="E231" i="2"/>
  <c r="D231" i="2"/>
  <c r="C231" i="2"/>
  <c r="B231" i="2"/>
  <c r="E230" i="2"/>
  <c r="D230" i="2"/>
  <c r="C230" i="2"/>
  <c r="B230" i="2"/>
  <c r="E229" i="2"/>
  <c r="D229" i="2"/>
  <c r="C229" i="2"/>
  <c r="B229" i="2"/>
  <c r="E228" i="2"/>
  <c r="D228" i="2"/>
  <c r="C228" i="2"/>
  <c r="B228" i="2"/>
  <c r="E227" i="2"/>
  <c r="D227" i="2"/>
  <c r="C227" i="2"/>
  <c r="B227" i="2"/>
  <c r="E226" i="2"/>
  <c r="D226" i="2"/>
  <c r="C226" i="2"/>
  <c r="B226" i="2"/>
  <c r="E225" i="2"/>
  <c r="D225" i="2"/>
  <c r="C225" i="2"/>
  <c r="B225" i="2"/>
  <c r="E224" i="2"/>
  <c r="D224" i="2"/>
  <c r="C224" i="2"/>
  <c r="B224" i="2"/>
  <c r="E223" i="2"/>
  <c r="D223" i="2"/>
  <c r="C223" i="2"/>
  <c r="B223" i="2"/>
  <c r="E222" i="2"/>
  <c r="D222" i="2"/>
  <c r="C222" i="2"/>
  <c r="B222" i="2"/>
  <c r="E221" i="2"/>
  <c r="D221" i="2"/>
  <c r="C221" i="2"/>
  <c r="B221" i="2"/>
  <c r="E220" i="2"/>
  <c r="D220" i="2"/>
  <c r="C220" i="2"/>
  <c r="B220" i="2"/>
  <c r="E219" i="2"/>
  <c r="D219" i="2"/>
  <c r="C219" i="2"/>
  <c r="B219" i="2"/>
  <c r="E218" i="2"/>
  <c r="D218" i="2"/>
  <c r="C218" i="2"/>
  <c r="B218" i="2"/>
  <c r="E217" i="2"/>
  <c r="D217" i="2"/>
  <c r="C217" i="2"/>
  <c r="B217" i="2"/>
  <c r="E216" i="2"/>
  <c r="D216" i="2"/>
  <c r="C216" i="2"/>
  <c r="B216" i="2"/>
  <c r="E215" i="2"/>
  <c r="D215" i="2"/>
  <c r="C215" i="2"/>
  <c r="B215" i="2"/>
  <c r="E214" i="2"/>
  <c r="D214" i="2"/>
  <c r="C214" i="2"/>
  <c r="B214" i="2"/>
  <c r="E213" i="2"/>
  <c r="D213" i="2"/>
  <c r="C213" i="2"/>
  <c r="B213" i="2"/>
  <c r="E212" i="2"/>
  <c r="D212" i="2"/>
  <c r="C212" i="2"/>
  <c r="B212" i="2"/>
  <c r="E211" i="2"/>
  <c r="D211" i="2"/>
  <c r="C211" i="2"/>
  <c r="B211" i="2"/>
  <c r="E210" i="2"/>
  <c r="D210" i="2"/>
  <c r="C210" i="2"/>
  <c r="B210" i="2"/>
  <c r="E209" i="2"/>
  <c r="D209" i="2"/>
  <c r="C209" i="2"/>
  <c r="B209" i="2"/>
  <c r="E208" i="2"/>
  <c r="D208" i="2"/>
  <c r="C208" i="2"/>
  <c r="B208" i="2"/>
  <c r="E207" i="2"/>
  <c r="D207" i="2"/>
  <c r="C207" i="2"/>
  <c r="B207" i="2"/>
  <c r="E206" i="2"/>
  <c r="D206" i="2"/>
  <c r="C206" i="2"/>
  <c r="B206" i="2"/>
  <c r="E205" i="2"/>
  <c r="D205" i="2"/>
  <c r="C205" i="2"/>
  <c r="B205" i="2"/>
  <c r="E204" i="2"/>
  <c r="D204" i="2"/>
  <c r="C204" i="2"/>
  <c r="B204" i="2"/>
  <c r="E203" i="2"/>
  <c r="D203" i="2"/>
  <c r="C203" i="2"/>
  <c r="B203" i="2"/>
  <c r="E202" i="2"/>
  <c r="D202" i="2"/>
  <c r="C202" i="2"/>
  <c r="B202" i="2"/>
  <c r="E201" i="2"/>
  <c r="D201" i="2"/>
  <c r="C201" i="2"/>
  <c r="B201" i="2"/>
  <c r="E200" i="2"/>
  <c r="D200" i="2"/>
  <c r="C200" i="2"/>
  <c r="B200" i="2"/>
  <c r="E199" i="2"/>
  <c r="D199" i="2"/>
  <c r="C199" i="2"/>
  <c r="B199" i="2"/>
  <c r="E198" i="2"/>
  <c r="D198" i="2"/>
  <c r="C198" i="2"/>
  <c r="B198" i="2"/>
  <c r="E197" i="2"/>
  <c r="D197" i="2"/>
  <c r="C197" i="2"/>
  <c r="B197" i="2"/>
  <c r="E196" i="2"/>
  <c r="D196" i="2"/>
  <c r="C196" i="2"/>
  <c r="B196" i="2"/>
  <c r="E195" i="2"/>
  <c r="D195" i="2"/>
  <c r="C195" i="2"/>
  <c r="B195" i="2"/>
  <c r="E194" i="2"/>
  <c r="D194" i="2"/>
  <c r="C194" i="2"/>
  <c r="B194" i="2"/>
  <c r="E193" i="2"/>
  <c r="D193" i="2"/>
  <c r="C193" i="2"/>
  <c r="B193" i="2"/>
  <c r="E192" i="2"/>
  <c r="D192" i="2"/>
  <c r="C192" i="2"/>
  <c r="B192" i="2"/>
  <c r="E191" i="2"/>
  <c r="D191" i="2"/>
  <c r="C191" i="2"/>
  <c r="B191" i="2"/>
  <c r="E190" i="2"/>
  <c r="D190" i="2"/>
  <c r="C190" i="2"/>
  <c r="B190" i="2"/>
  <c r="E189" i="2"/>
  <c r="D189" i="2"/>
  <c r="C189" i="2"/>
  <c r="B189" i="2"/>
  <c r="E188" i="2"/>
  <c r="D188" i="2"/>
  <c r="C188" i="2"/>
  <c r="B188" i="2"/>
  <c r="E187" i="2"/>
  <c r="D187" i="2"/>
  <c r="C187" i="2"/>
  <c r="B187" i="2"/>
  <c r="E186" i="2"/>
  <c r="D186" i="2"/>
  <c r="C186" i="2"/>
  <c r="B186" i="2"/>
  <c r="E185" i="2"/>
  <c r="D185" i="2"/>
  <c r="C185" i="2"/>
  <c r="B185" i="2"/>
  <c r="E184" i="2"/>
  <c r="D184" i="2"/>
  <c r="C184" i="2"/>
  <c r="B184" i="2"/>
  <c r="E183" i="2"/>
  <c r="D183" i="2"/>
  <c r="C183" i="2"/>
  <c r="B183" i="2"/>
  <c r="E182" i="2"/>
  <c r="D182" i="2"/>
  <c r="C182" i="2"/>
  <c r="B182" i="2"/>
  <c r="E181" i="2"/>
  <c r="D181" i="2"/>
  <c r="C181" i="2"/>
  <c r="B181" i="2"/>
  <c r="E180" i="2"/>
  <c r="D180" i="2"/>
  <c r="C180" i="2"/>
  <c r="B180" i="2"/>
  <c r="E179" i="2"/>
  <c r="D179" i="2"/>
  <c r="C179" i="2"/>
  <c r="B179" i="2"/>
  <c r="E178" i="2"/>
  <c r="D178" i="2"/>
  <c r="C178" i="2"/>
  <c r="B178" i="2"/>
  <c r="E177" i="2"/>
  <c r="D177" i="2"/>
  <c r="C177" i="2"/>
  <c r="B177" i="2"/>
  <c r="E176" i="2"/>
  <c r="D176" i="2"/>
  <c r="C176" i="2"/>
  <c r="B176" i="2"/>
  <c r="E175" i="2"/>
  <c r="D175" i="2"/>
  <c r="C175" i="2"/>
  <c r="B175" i="2"/>
  <c r="E174" i="2"/>
  <c r="D174" i="2"/>
  <c r="C174" i="2"/>
  <c r="B174" i="2"/>
  <c r="E173" i="2"/>
  <c r="D173" i="2"/>
  <c r="C173" i="2"/>
  <c r="B173" i="2"/>
  <c r="E172" i="2"/>
  <c r="D172" i="2"/>
  <c r="C172" i="2"/>
  <c r="B172" i="2"/>
  <c r="E171" i="2"/>
  <c r="D171" i="2"/>
  <c r="C171" i="2"/>
  <c r="B171" i="2"/>
  <c r="E170" i="2"/>
  <c r="D170" i="2"/>
  <c r="C170" i="2"/>
  <c r="B170" i="2"/>
  <c r="E169" i="2"/>
  <c r="D169" i="2"/>
  <c r="C169" i="2"/>
  <c r="B169" i="2"/>
  <c r="E168" i="2"/>
  <c r="D168" i="2"/>
  <c r="C168" i="2"/>
  <c r="B168" i="2"/>
  <c r="E167" i="2"/>
  <c r="D167" i="2"/>
  <c r="C167" i="2"/>
  <c r="B167" i="2"/>
  <c r="E166" i="2"/>
  <c r="D166" i="2"/>
  <c r="C166" i="2"/>
  <c r="B166" i="2"/>
  <c r="E165" i="2"/>
  <c r="D165" i="2"/>
  <c r="C165" i="2"/>
  <c r="B165" i="2"/>
  <c r="E164" i="2"/>
  <c r="D164" i="2"/>
  <c r="C164" i="2"/>
  <c r="B164" i="2"/>
  <c r="E163" i="2"/>
  <c r="D163" i="2"/>
  <c r="C163" i="2"/>
  <c r="B163" i="2"/>
  <c r="E162" i="2"/>
  <c r="D162" i="2"/>
  <c r="C162" i="2"/>
  <c r="B162" i="2"/>
  <c r="E161" i="2"/>
  <c r="D161" i="2"/>
  <c r="C161" i="2"/>
  <c r="B161" i="2"/>
  <c r="E160" i="2"/>
  <c r="D160" i="2"/>
  <c r="C160" i="2"/>
  <c r="B160" i="2"/>
  <c r="E159" i="2"/>
  <c r="D159" i="2"/>
  <c r="C159" i="2"/>
  <c r="B159" i="2"/>
  <c r="E158" i="2"/>
  <c r="D158" i="2"/>
  <c r="C158" i="2"/>
  <c r="B158" i="2"/>
  <c r="E157" i="2"/>
  <c r="D157" i="2"/>
  <c r="C157" i="2"/>
  <c r="B157" i="2"/>
  <c r="E156" i="2"/>
  <c r="D156" i="2"/>
  <c r="C156" i="2"/>
  <c r="B156" i="2"/>
  <c r="E155" i="2"/>
  <c r="D155" i="2"/>
  <c r="C155" i="2"/>
  <c r="B155" i="2"/>
  <c r="E154" i="2"/>
  <c r="D154" i="2"/>
  <c r="C154" i="2"/>
  <c r="B154" i="2"/>
  <c r="E153" i="2"/>
  <c r="D153" i="2"/>
  <c r="C153" i="2"/>
  <c r="B153" i="2"/>
  <c r="E152" i="2"/>
  <c r="D152" i="2"/>
  <c r="C152" i="2"/>
  <c r="B152" i="2"/>
  <c r="E151" i="2"/>
  <c r="D151" i="2"/>
  <c r="C151" i="2"/>
  <c r="B151" i="2"/>
  <c r="E150" i="2"/>
  <c r="D150" i="2"/>
  <c r="C150" i="2"/>
  <c r="B150" i="2"/>
  <c r="E149" i="2"/>
  <c r="D149" i="2"/>
  <c r="C149" i="2"/>
  <c r="B149" i="2"/>
  <c r="E148" i="2"/>
  <c r="D148" i="2"/>
  <c r="C148" i="2"/>
  <c r="B148" i="2"/>
  <c r="E147" i="2"/>
  <c r="D147" i="2"/>
  <c r="C147" i="2"/>
  <c r="B147" i="2"/>
  <c r="E146" i="2"/>
  <c r="D146" i="2"/>
  <c r="C146" i="2"/>
  <c r="B146" i="2"/>
  <c r="E145" i="2"/>
  <c r="D145" i="2"/>
  <c r="C145" i="2"/>
  <c r="B145" i="2"/>
  <c r="E144" i="2"/>
  <c r="D144" i="2"/>
  <c r="C144" i="2"/>
  <c r="B144" i="2"/>
  <c r="E143" i="2"/>
  <c r="D143" i="2"/>
  <c r="C143" i="2"/>
  <c r="B143" i="2"/>
  <c r="E142" i="2"/>
  <c r="D142" i="2"/>
  <c r="C142" i="2"/>
  <c r="B142" i="2"/>
  <c r="E141" i="2"/>
  <c r="D141" i="2"/>
  <c r="C141" i="2"/>
  <c r="B141" i="2"/>
  <c r="E140" i="2"/>
  <c r="D140" i="2"/>
  <c r="C140" i="2"/>
  <c r="B140" i="2"/>
  <c r="E139" i="2"/>
  <c r="D139" i="2"/>
  <c r="C139" i="2"/>
  <c r="B139" i="2"/>
  <c r="E138" i="2"/>
  <c r="D138" i="2"/>
  <c r="C138" i="2"/>
  <c r="B138" i="2"/>
  <c r="E137" i="2"/>
  <c r="D137" i="2"/>
  <c r="C137" i="2"/>
  <c r="B137" i="2"/>
  <c r="E136" i="2"/>
  <c r="D136" i="2"/>
  <c r="C136" i="2"/>
  <c r="B136" i="2"/>
  <c r="E135" i="2"/>
  <c r="D135" i="2"/>
  <c r="C135" i="2"/>
  <c r="B135" i="2"/>
  <c r="E134" i="2"/>
  <c r="D134" i="2"/>
  <c r="C134" i="2"/>
  <c r="B134" i="2"/>
  <c r="E133" i="2"/>
  <c r="D133" i="2"/>
  <c r="C133" i="2"/>
  <c r="B133" i="2"/>
  <c r="E132" i="2"/>
  <c r="D132" i="2"/>
  <c r="C132" i="2"/>
  <c r="B132" i="2"/>
  <c r="E131" i="2"/>
  <c r="D131" i="2"/>
  <c r="C131" i="2"/>
  <c r="B131" i="2"/>
  <c r="E130" i="2"/>
  <c r="D130" i="2"/>
  <c r="C130" i="2"/>
  <c r="B130" i="2"/>
  <c r="E129" i="2"/>
  <c r="D129" i="2"/>
  <c r="C129" i="2"/>
  <c r="B129" i="2"/>
  <c r="E128" i="2"/>
  <c r="D128" i="2"/>
  <c r="C128" i="2"/>
  <c r="B128" i="2"/>
  <c r="E127" i="2"/>
  <c r="D127" i="2"/>
  <c r="C127" i="2"/>
  <c r="B127" i="2"/>
  <c r="E126" i="2"/>
  <c r="D126" i="2"/>
  <c r="C126" i="2"/>
  <c r="B126" i="2"/>
  <c r="E125" i="2"/>
  <c r="D125" i="2"/>
  <c r="C125" i="2"/>
  <c r="B125" i="2"/>
  <c r="E124" i="2"/>
  <c r="D124" i="2"/>
  <c r="C124" i="2"/>
  <c r="B124" i="2"/>
  <c r="E123" i="2"/>
  <c r="D123" i="2"/>
  <c r="C123" i="2"/>
  <c r="B123" i="2"/>
  <c r="E122" i="2"/>
  <c r="D122" i="2"/>
  <c r="C122" i="2"/>
  <c r="B122" i="2"/>
  <c r="E121" i="2"/>
  <c r="D121" i="2"/>
  <c r="C121" i="2"/>
  <c r="B121" i="2"/>
  <c r="E120" i="2"/>
  <c r="D120" i="2"/>
  <c r="C120" i="2"/>
  <c r="B120" i="2"/>
  <c r="E119" i="2"/>
  <c r="D119" i="2"/>
  <c r="C119" i="2"/>
  <c r="B119" i="2"/>
  <c r="E118" i="2"/>
  <c r="D118" i="2"/>
  <c r="C118" i="2"/>
  <c r="B118" i="2"/>
  <c r="E117" i="2"/>
  <c r="D117" i="2"/>
  <c r="C117" i="2"/>
  <c r="B117" i="2"/>
  <c r="E116" i="2"/>
  <c r="D116" i="2"/>
  <c r="C116" i="2"/>
  <c r="B116" i="2"/>
  <c r="E115" i="2"/>
  <c r="D115" i="2"/>
  <c r="C115" i="2"/>
  <c r="B115" i="2"/>
  <c r="E114" i="2"/>
  <c r="D114" i="2"/>
  <c r="C114" i="2"/>
  <c r="B114" i="2"/>
  <c r="E113" i="2"/>
  <c r="D113" i="2"/>
  <c r="C113" i="2"/>
  <c r="B113" i="2"/>
  <c r="E112" i="2"/>
  <c r="D112" i="2"/>
  <c r="C112" i="2"/>
  <c r="B112" i="2"/>
  <c r="E111" i="2"/>
  <c r="D111" i="2"/>
  <c r="C111" i="2"/>
  <c r="B111" i="2"/>
  <c r="E110" i="2"/>
  <c r="D110" i="2"/>
  <c r="C110" i="2"/>
  <c r="B110" i="2"/>
  <c r="E109" i="2"/>
  <c r="D109" i="2"/>
  <c r="C109" i="2"/>
  <c r="B109" i="2"/>
  <c r="E108" i="2"/>
  <c r="D108" i="2"/>
  <c r="C108" i="2"/>
  <c r="B108" i="2"/>
  <c r="E107" i="2"/>
  <c r="D107" i="2"/>
  <c r="C107" i="2"/>
  <c r="B107" i="2"/>
  <c r="E106" i="2"/>
  <c r="D106" i="2"/>
  <c r="C106" i="2"/>
  <c r="B106" i="2"/>
  <c r="E105" i="2"/>
  <c r="D105" i="2"/>
  <c r="C105" i="2"/>
  <c r="B105" i="2"/>
  <c r="E104" i="2"/>
  <c r="D104" i="2"/>
  <c r="C104" i="2"/>
  <c r="B104" i="2"/>
  <c r="E103" i="2"/>
  <c r="D103" i="2"/>
  <c r="C103" i="2"/>
  <c r="B103" i="2"/>
  <c r="E102" i="2"/>
  <c r="D102" i="2"/>
  <c r="C102" i="2"/>
  <c r="B102" i="2"/>
  <c r="E101" i="2"/>
  <c r="D101" i="2"/>
  <c r="C101" i="2"/>
  <c r="B101" i="2"/>
  <c r="E100" i="2"/>
  <c r="D100" i="2"/>
  <c r="C100" i="2"/>
  <c r="B100" i="2"/>
  <c r="E99" i="2"/>
  <c r="D99" i="2"/>
  <c r="C99" i="2"/>
  <c r="B99" i="2"/>
  <c r="E98" i="2"/>
  <c r="D98" i="2"/>
  <c r="C98" i="2"/>
  <c r="B98" i="2"/>
  <c r="E97" i="2"/>
  <c r="D97" i="2"/>
  <c r="C97" i="2"/>
  <c r="B97" i="2"/>
  <c r="E96" i="2"/>
  <c r="D96" i="2"/>
  <c r="C96" i="2"/>
  <c r="B96" i="2"/>
  <c r="E95" i="2"/>
  <c r="D95" i="2"/>
  <c r="C95" i="2"/>
  <c r="B95" i="2"/>
  <c r="E94" i="2"/>
  <c r="D94" i="2"/>
  <c r="C94" i="2"/>
  <c r="B94" i="2"/>
  <c r="E93" i="2"/>
  <c r="D93" i="2"/>
  <c r="C93" i="2"/>
  <c r="B93" i="2"/>
  <c r="E92" i="2"/>
  <c r="D92" i="2"/>
  <c r="C92" i="2"/>
  <c r="B92" i="2"/>
  <c r="E91" i="2"/>
  <c r="D91" i="2"/>
  <c r="C91" i="2"/>
  <c r="B91" i="2"/>
  <c r="E90" i="2"/>
  <c r="D90" i="2"/>
  <c r="C90" i="2"/>
  <c r="B90" i="2"/>
  <c r="E89" i="2"/>
  <c r="D89" i="2"/>
  <c r="C89" i="2"/>
  <c r="B89" i="2"/>
  <c r="E88" i="2"/>
  <c r="D88" i="2"/>
  <c r="C88" i="2"/>
  <c r="B88" i="2"/>
  <c r="E87" i="2"/>
  <c r="D87" i="2"/>
  <c r="C87" i="2"/>
  <c r="B87" i="2"/>
  <c r="E86" i="2"/>
  <c r="D86" i="2"/>
  <c r="C86" i="2"/>
  <c r="B86" i="2"/>
  <c r="E85" i="2"/>
  <c r="D85" i="2"/>
  <c r="C85" i="2"/>
  <c r="B85" i="2"/>
  <c r="E84" i="2"/>
  <c r="D84" i="2"/>
  <c r="C84" i="2"/>
  <c r="B84" i="2"/>
  <c r="E83" i="2"/>
  <c r="D83" i="2"/>
  <c r="C83" i="2"/>
  <c r="B83" i="2"/>
  <c r="E82" i="2"/>
  <c r="D82" i="2"/>
  <c r="C82" i="2"/>
  <c r="B82" i="2"/>
  <c r="E81" i="2"/>
  <c r="D81" i="2"/>
  <c r="C81" i="2"/>
  <c r="B81" i="2"/>
  <c r="E80" i="2"/>
  <c r="D80" i="2"/>
  <c r="C80" i="2"/>
  <c r="B80" i="2"/>
  <c r="E79" i="2"/>
  <c r="D79" i="2"/>
  <c r="C79" i="2"/>
  <c r="B79" i="2"/>
  <c r="E78" i="2"/>
  <c r="D78" i="2"/>
  <c r="C78" i="2"/>
  <c r="B78" i="2"/>
  <c r="E77" i="2"/>
  <c r="D77" i="2"/>
  <c r="C77" i="2"/>
  <c r="B77" i="2"/>
  <c r="E76" i="2"/>
  <c r="D76" i="2"/>
  <c r="C76" i="2"/>
  <c r="B76" i="2"/>
  <c r="E75" i="2"/>
  <c r="D75" i="2"/>
  <c r="C75" i="2"/>
  <c r="B75" i="2"/>
  <c r="E74" i="2"/>
  <c r="D74" i="2"/>
  <c r="C74" i="2"/>
  <c r="B74" i="2"/>
  <c r="E73" i="2"/>
  <c r="D73" i="2"/>
  <c r="C73" i="2"/>
  <c r="B73" i="2"/>
  <c r="E72" i="2"/>
  <c r="D72" i="2"/>
  <c r="C72" i="2"/>
  <c r="B72" i="2"/>
  <c r="E71" i="2"/>
  <c r="D71" i="2"/>
  <c r="C71" i="2"/>
  <c r="B71" i="2"/>
  <c r="E70" i="2"/>
  <c r="D70" i="2"/>
  <c r="C70" i="2"/>
  <c r="B70" i="2"/>
  <c r="E69" i="2"/>
  <c r="D69" i="2"/>
  <c r="C69" i="2"/>
  <c r="B69" i="2"/>
  <c r="E68" i="2"/>
  <c r="D68" i="2"/>
  <c r="C68" i="2"/>
  <c r="B68" i="2"/>
  <c r="E67" i="2"/>
  <c r="D67" i="2"/>
  <c r="C67" i="2"/>
  <c r="B67" i="2"/>
  <c r="E66" i="2"/>
  <c r="D66" i="2"/>
  <c r="C66" i="2"/>
  <c r="B66" i="2"/>
  <c r="E65" i="2"/>
  <c r="D65" i="2"/>
  <c r="C65" i="2"/>
  <c r="B65" i="2"/>
  <c r="E64" i="2"/>
  <c r="D64" i="2"/>
  <c r="C64" i="2"/>
  <c r="B64" i="2"/>
  <c r="E63" i="2"/>
  <c r="D63" i="2"/>
  <c r="C63" i="2"/>
  <c r="B63" i="2"/>
  <c r="E62" i="2"/>
  <c r="D62" i="2"/>
  <c r="C62" i="2"/>
  <c r="B62" i="2"/>
  <c r="E61" i="2"/>
  <c r="D61" i="2"/>
  <c r="C61" i="2"/>
  <c r="B61" i="2"/>
  <c r="E60" i="2"/>
  <c r="D60" i="2"/>
  <c r="C60" i="2"/>
  <c r="B60" i="2"/>
  <c r="E59" i="2"/>
  <c r="D59" i="2"/>
  <c r="C59" i="2"/>
  <c r="B59" i="2"/>
  <c r="E58" i="2"/>
  <c r="D58" i="2"/>
  <c r="C58" i="2"/>
  <c r="B58" i="2"/>
  <c r="E57" i="2"/>
  <c r="D57" i="2"/>
  <c r="C57" i="2"/>
  <c r="B57" i="2"/>
  <c r="E56" i="2"/>
  <c r="D56" i="2"/>
  <c r="C56" i="2"/>
  <c r="B56" i="2"/>
  <c r="E55" i="2"/>
  <c r="D55" i="2"/>
  <c r="C55" i="2"/>
  <c r="B55" i="2"/>
  <c r="E54" i="2"/>
  <c r="D54" i="2"/>
  <c r="C54" i="2"/>
  <c r="B54" i="2"/>
  <c r="E53" i="2"/>
  <c r="D53" i="2"/>
  <c r="C53" i="2"/>
  <c r="B53" i="2"/>
  <c r="E52" i="2"/>
  <c r="D52" i="2"/>
  <c r="C52" i="2"/>
  <c r="B52" i="2"/>
  <c r="E51" i="2"/>
  <c r="D51" i="2"/>
  <c r="C51" i="2"/>
  <c r="B51" i="2"/>
  <c r="E50" i="2"/>
  <c r="D50" i="2"/>
  <c r="C50" i="2"/>
  <c r="B50" i="2"/>
  <c r="E49" i="2"/>
  <c r="D49" i="2"/>
  <c r="C49" i="2"/>
  <c r="B49" i="2"/>
  <c r="E48" i="2"/>
  <c r="D48" i="2"/>
  <c r="C48" i="2"/>
  <c r="B48" i="2"/>
  <c r="E47" i="2"/>
  <c r="D47" i="2"/>
  <c r="C47" i="2"/>
  <c r="B47" i="2"/>
  <c r="E46" i="2"/>
  <c r="D46" i="2"/>
  <c r="C46" i="2"/>
  <c r="B46" i="2"/>
  <c r="E45" i="2"/>
  <c r="D45" i="2"/>
  <c r="C45" i="2"/>
  <c r="B45" i="2"/>
  <c r="E44" i="2"/>
  <c r="D44" i="2"/>
  <c r="C44" i="2"/>
  <c r="B44" i="2"/>
  <c r="E43" i="2"/>
  <c r="D43" i="2"/>
  <c r="C43" i="2"/>
  <c r="B43" i="2"/>
  <c r="E42" i="2"/>
  <c r="D42" i="2"/>
  <c r="C42" i="2"/>
  <c r="B42" i="2"/>
  <c r="E41" i="2"/>
  <c r="D41" i="2"/>
  <c r="C41" i="2"/>
  <c r="B41" i="2"/>
  <c r="E40" i="2"/>
  <c r="D40" i="2"/>
  <c r="C40" i="2"/>
  <c r="B40" i="2"/>
  <c r="E39" i="2"/>
  <c r="D39" i="2"/>
  <c r="C39" i="2"/>
  <c r="B39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B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D29" i="2"/>
  <c r="C29" i="2"/>
  <c r="B29" i="2"/>
  <c r="E28" i="2"/>
  <c r="D28" i="2"/>
  <c r="C28" i="2"/>
  <c r="B28" i="2"/>
  <c r="E27" i="2"/>
  <c r="D27" i="2"/>
  <c r="C27" i="2"/>
  <c r="E26" i="2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E19" i="2"/>
  <c r="D19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E10" i="2"/>
  <c r="D10" i="2"/>
  <c r="C10" i="2"/>
  <c r="I8" i="1"/>
  <c r="I7" i="1"/>
  <c r="I6" i="1"/>
  <c r="I5" i="1"/>
  <c r="I4" i="1"/>
  <c r="I3" i="1"/>
  <c r="I2" i="1"/>
  <c r="G5" i="1" l="1"/>
  <c r="H7" i="2"/>
  <c r="H2" i="2"/>
  <c r="H4" i="2"/>
  <c r="H3" i="2"/>
  <c r="H6" i="2"/>
  <c r="H8" i="2"/>
  <c r="H5" i="2"/>
  <c r="F5" i="2" l="1"/>
</calcChain>
</file>

<file path=xl/comments1.xml><?xml version="1.0" encoding="utf-8"?>
<comments xmlns="http://schemas.openxmlformats.org/spreadsheetml/2006/main">
  <authors>
    <author/>
  </authors>
  <commentList>
    <comment ref="C10" authorId="0">
      <text>
        <r>
          <rPr>
            <sz val="10"/>
            <color rgb="FF000000"/>
            <rFont val="Arial"/>
            <scheme val="minor"/>
          </rPr>
          <t>Sem Estoque 
SEM PREVISÃO
mesmo do AN305907</t>
        </r>
      </text>
    </comment>
    <comment ref="C219" authorId="0">
      <text>
        <r>
          <rPr>
            <sz val="10"/>
            <color rgb="FF000000"/>
            <rFont val="Arial"/>
            <scheme val="minor"/>
          </rPr>
          <t>SEM ESTOQUE
ITEM AGCO, FICAR A PARTE NO CATALOGO</t>
        </r>
      </text>
    </comment>
    <comment ref="C220" authorId="0">
      <text>
        <r>
          <rPr>
            <sz val="10"/>
            <color rgb="FF000000"/>
            <rFont val="Arial"/>
            <scheme val="minor"/>
          </rPr>
          <t>SEM ESTOQUE
ITEM AGCO, FICAR A PARTE NO CATALOGO</t>
        </r>
      </text>
    </comment>
  </commentList>
</comments>
</file>

<file path=xl/sharedStrings.xml><?xml version="1.0" encoding="utf-8"?>
<sst xmlns="http://schemas.openxmlformats.org/spreadsheetml/2006/main" count="2282" uniqueCount="981">
  <si>
    <t>Resumo</t>
  </si>
  <si>
    <t>Total</t>
  </si>
  <si>
    <t>JOHN DEERE</t>
  </si>
  <si>
    <t>MASSEY FERGUSON</t>
  </si>
  <si>
    <t>De Itens</t>
  </si>
  <si>
    <t>MACDON</t>
  </si>
  <si>
    <t>GTS</t>
  </si>
  <si>
    <t>CASE IH</t>
  </si>
  <si>
    <t>NEW HOLLAND</t>
  </si>
  <si>
    <t>CASE/NEW HOLLAND</t>
  </si>
  <si>
    <t>Cod. Original</t>
  </si>
  <si>
    <t>Original</t>
  </si>
  <si>
    <t>Produto</t>
  </si>
  <si>
    <t>Código SIS.</t>
  </si>
  <si>
    <t>Aplicação</t>
  </si>
  <si>
    <t>Secção</t>
  </si>
  <si>
    <t>Locação</t>
  </si>
  <si>
    <t>Catalogo</t>
  </si>
  <si>
    <t>Observações</t>
  </si>
  <si>
    <t>02-185848 PFP</t>
  </si>
  <si>
    <t>Bloco Hidráulico</t>
  </si>
  <si>
    <t>6319999</t>
  </si>
  <si>
    <t>4630/M4025/M4030/M4040</t>
  </si>
  <si>
    <t>D15</t>
  </si>
  <si>
    <t>126314A2</t>
  </si>
  <si>
    <t>Braço Manivela da Caixa de Navalha</t>
  </si>
  <si>
    <t>6318160</t>
  </si>
  <si>
    <t>1010/1020</t>
  </si>
  <si>
    <t>PLATAFORMAS</t>
  </si>
  <si>
    <t>10 B 03</t>
  </si>
  <si>
    <t>OK</t>
  </si>
  <si>
    <t>PG 14</t>
  </si>
  <si>
    <t>128962A1</t>
  </si>
  <si>
    <t>Suporte da Caixa de Faca</t>
  </si>
  <si>
    <t>6318990</t>
  </si>
  <si>
    <t>09 F 04</t>
  </si>
  <si>
    <t>133466A1</t>
  </si>
  <si>
    <t>Porca de Aço-Trava Rolamento Caixa de Faca</t>
  </si>
  <si>
    <t>6316510</t>
  </si>
  <si>
    <t>05 C 02</t>
  </si>
  <si>
    <t>1345307C1 / 87406731</t>
  </si>
  <si>
    <t>Acomplamento 17 Estrias</t>
  </si>
  <si>
    <t>6318184</t>
  </si>
  <si>
    <t>1688/2166/2188/2366/2388/2566/4130/4150/4160/5088</t>
  </si>
  <si>
    <t>ROTOR</t>
  </si>
  <si>
    <t>10 A 04 / 10 D 03</t>
  </si>
  <si>
    <t>PG 18</t>
  </si>
  <si>
    <t>1347336C2 Carcaça</t>
  </si>
  <si>
    <t>Caixa de engrenagens/Descarga Vazia</t>
  </si>
  <si>
    <t>6318981</t>
  </si>
  <si>
    <t>1460/1480/1620/1640/1644/1660/1666/1680/1688/2144/2166/2188/2344/2365/2366/2377/2388/2399/2577/2588</t>
  </si>
  <si>
    <t>DESCARGA</t>
  </si>
  <si>
    <t>08 D 04</t>
  </si>
  <si>
    <t>PG 21</t>
  </si>
  <si>
    <t>1347336C2 Montada</t>
  </si>
  <si>
    <t>Caixa de engrenagens/Descarga Montada</t>
  </si>
  <si>
    <t>6318982</t>
  </si>
  <si>
    <t>07 D 04</t>
  </si>
  <si>
    <t>140189A1</t>
  </si>
  <si>
    <t>Disco De Aluminio do Espalhador De Palha</t>
  </si>
  <si>
    <t>6318161</t>
  </si>
  <si>
    <t>CASE = 1688/2166/2188/2366/2388/2399/2688/2799/5130/5150/6130/6150
NEW HOLLAND = CR6.80/CR10/CR11/CR5.85/CR6/CR6.80/CR6080/CR7</t>
  </si>
  <si>
    <t>DIVERSOS</t>
  </si>
  <si>
    <t>PEND 03/04</t>
  </si>
  <si>
    <t>PG 23 / PG 41</t>
  </si>
  <si>
    <t>140190A1</t>
  </si>
  <si>
    <t>Disco De Aluminio Dispensor</t>
  </si>
  <si>
    <t>6319180</t>
  </si>
  <si>
    <t>CASE = 2166/2366/2566/4130/4150/4160/5088
NEW HOLLAND = CR5080</t>
  </si>
  <si>
    <t>143960A1</t>
  </si>
  <si>
    <t>Engrenagem Dentada Diametro Maior</t>
  </si>
  <si>
    <t>6318162</t>
  </si>
  <si>
    <t>2188/2388/2399</t>
  </si>
  <si>
    <t>ENGRENAGENS</t>
  </si>
  <si>
    <t>09 B 04</t>
  </si>
  <si>
    <t>PG 08</t>
  </si>
  <si>
    <t>156574 / 87561172</t>
  </si>
  <si>
    <t>Suporte Articulação</t>
  </si>
  <si>
    <t>6319754</t>
  </si>
  <si>
    <t>CASE = 2142/2152/2162
NEW HOLLAND = 82C/86C</t>
  </si>
  <si>
    <t>07 C 04</t>
  </si>
  <si>
    <t>PG 15 / PG 32</t>
  </si>
  <si>
    <t>167661C1</t>
  </si>
  <si>
    <t>Excentrico Molinete Plataforma Corte</t>
  </si>
  <si>
    <t>6319107</t>
  </si>
  <si>
    <t>CASE = 1010/1020/1060/2020/2500/315/403/503/515/521/525/527/660/810/825
NEW HOLLAND = 7225/7230/74C-25F/74C-30F</t>
  </si>
  <si>
    <t>08 A 04</t>
  </si>
  <si>
    <t>PG 17 / PG 36</t>
  </si>
  <si>
    <t>182581A1</t>
  </si>
  <si>
    <t>Eixo Excentrico Caixa De Facas</t>
  </si>
  <si>
    <t>6319255</t>
  </si>
  <si>
    <t>1010/1020/1190/1490/1590</t>
  </si>
  <si>
    <t>N/A</t>
  </si>
  <si>
    <t>PG 15</t>
  </si>
  <si>
    <t>184489C1</t>
  </si>
  <si>
    <t>Cubo Estriado Rotor</t>
  </si>
  <si>
    <t>6318164</t>
  </si>
  <si>
    <t>CASE = 1688/2166/2188/2366/2388/2399/2566/2688/2799/4130/4150/4160/5088/5130/5140/5150/7130
NEW HOLLAND = CR5080</t>
  </si>
  <si>
    <t>CUBOS E MANGAS DE EIXO</t>
  </si>
  <si>
    <t>08 B 04</t>
  </si>
  <si>
    <t>PG 03 / PG 27</t>
  </si>
  <si>
    <t>192816C2</t>
  </si>
  <si>
    <t>Eixo propulsor da Tomada De Força</t>
  </si>
  <si>
    <t>6318165</t>
  </si>
  <si>
    <t>1420/1470/1688/2166/2188/2366/2388/2399/2566/2688/2799</t>
  </si>
  <si>
    <t>EIXOS</t>
  </si>
  <si>
    <t>10 A 02</t>
  </si>
  <si>
    <t>PG 05</t>
  </si>
  <si>
    <t>194059C1</t>
  </si>
  <si>
    <t>Eixo de Aço Caixa Rotor Acoplado</t>
  </si>
  <si>
    <t>6318169</t>
  </si>
  <si>
    <t>1470/1688/2166/2188/2366/2566/4130/4150/4160/5088</t>
  </si>
  <si>
    <t>196482C3 Longo</t>
  </si>
  <si>
    <t>Cubo Bomba Hidráulica Longo</t>
  </si>
  <si>
    <t>6318977</t>
  </si>
  <si>
    <t>1470/1688/2166/2188/2366/2388</t>
  </si>
  <si>
    <t>10 A 03</t>
  </si>
  <si>
    <t>PG 03</t>
  </si>
  <si>
    <t>1979251C1</t>
  </si>
  <si>
    <t>Eixo para alavanca de peneira</t>
  </si>
  <si>
    <t>6319074</t>
  </si>
  <si>
    <t>1688/2166/2188/2366/2388/2399</t>
  </si>
  <si>
    <t>PG 07</t>
  </si>
  <si>
    <t>1997395C1</t>
  </si>
  <si>
    <t>Carcaça De Aluminio Freio</t>
  </si>
  <si>
    <t>6319047</t>
  </si>
  <si>
    <t>SISTEMA DE FREIO</t>
  </si>
  <si>
    <t>PG 04 / PG 39</t>
  </si>
  <si>
    <t>235578A4 / 235578A3</t>
  </si>
  <si>
    <t>Eixo Saida Transmição Do Rotor</t>
  </si>
  <si>
    <t>6318190</t>
  </si>
  <si>
    <t>PALET PAREDE</t>
  </si>
  <si>
    <t>236378A1</t>
  </si>
  <si>
    <t>Eixo De Saida</t>
  </si>
  <si>
    <t>6318886</t>
  </si>
  <si>
    <t>CASE = 2166/2188/2366/2388/2399/2555/2566/2688/2799/4130/4160/420/5130/5140/6130/6140/620/625/635/7088/7130/7140/CPX420/CPX620
NEW HOLLAND = CR5080</t>
  </si>
  <si>
    <t>08 C 04</t>
  </si>
  <si>
    <t>237046A1</t>
  </si>
  <si>
    <t>Escova</t>
  </si>
  <si>
    <t>6319109</t>
  </si>
  <si>
    <t>ESCOVAS</t>
  </si>
  <si>
    <t>PG 09</t>
  </si>
  <si>
    <t>245119 / 128352</t>
  </si>
  <si>
    <t>Bloco Hidráulico - MACDON</t>
  </si>
  <si>
    <t>6320636</t>
  </si>
  <si>
    <t>Plataformas Macdon</t>
  </si>
  <si>
    <t>BLOCO HIDRÁULICO</t>
  </si>
  <si>
    <t>10 E 02</t>
  </si>
  <si>
    <t>PG 47</t>
  </si>
  <si>
    <t>249252A2</t>
  </si>
  <si>
    <t>Aleta</t>
  </si>
  <si>
    <t>6318998</t>
  </si>
  <si>
    <t>2366/2566/4130/4150/4160/5088</t>
  </si>
  <si>
    <t>ROTOR/ALETAS</t>
  </si>
  <si>
    <t>PLAT. FUNDOS</t>
  </si>
  <si>
    <t>PG 19</t>
  </si>
  <si>
    <t>249254A2</t>
  </si>
  <si>
    <t>6319036</t>
  </si>
  <si>
    <t>PG 20</t>
  </si>
  <si>
    <t>249257A2</t>
  </si>
  <si>
    <t>345893A1</t>
  </si>
  <si>
    <t>Pino Caixa De Facas</t>
  </si>
  <si>
    <t>6318177</t>
  </si>
  <si>
    <t>CASE = 1052/2042/2052/2062/2142/2152/2162
NEW HOLLAND = 82C/86C</t>
  </si>
  <si>
    <t>09 C 04</t>
  </si>
  <si>
    <t>347913A1</t>
  </si>
  <si>
    <t>Proteção De Aço Extensão</t>
  </si>
  <si>
    <t>6318999</t>
  </si>
  <si>
    <t>2388/2688/2799/5130/5140/5150/6130/6140/6150/6160/7088/7130/7140/7150/7160</t>
  </si>
  <si>
    <t>347917A1</t>
  </si>
  <si>
    <t>Aleta Do Rotor</t>
  </si>
  <si>
    <t>6318983</t>
  </si>
  <si>
    <t>347918A1</t>
  </si>
  <si>
    <t>6319042</t>
  </si>
  <si>
    <t>361061R3</t>
  </si>
  <si>
    <t>Engrenagem Cônica Diferencial</t>
  </si>
  <si>
    <t>6318178</t>
  </si>
  <si>
    <t>CASE = 1470/1688/2055/2155/2166/2188/2366/2388/2399/2555/2566/2688/2799/4130/4150/4160/420/5088/5130/6130/620/625/635/7088/7130/7140/915/CE630/CPX420/CPX620
NEW HOLLAND = CR5080</t>
  </si>
  <si>
    <t>07 B 02</t>
  </si>
  <si>
    <t>PG 08 / PG 30</t>
  </si>
  <si>
    <t>Mancal</t>
  </si>
  <si>
    <t>6319178</t>
  </si>
  <si>
    <t>8070/TC4.90/TC5.90/TC5070/TC5090/TC59/TX4.90/TX5.90/TX66/TX68</t>
  </si>
  <si>
    <t>09 A 02</t>
  </si>
  <si>
    <t>PG 41</t>
  </si>
  <si>
    <t>393904A1</t>
  </si>
  <si>
    <t>Bloco Hidraulico Reversor</t>
  </si>
  <si>
    <t>6318138</t>
  </si>
  <si>
    <t>2188/2366/2388/2399/2566</t>
  </si>
  <si>
    <t>10 B 02</t>
  </si>
  <si>
    <t>PG 01</t>
  </si>
  <si>
    <t>394613A2</t>
  </si>
  <si>
    <t>Pino Da Caixa De Facas</t>
  </si>
  <si>
    <t>6318179</t>
  </si>
  <si>
    <t>394672A1</t>
  </si>
  <si>
    <t>Garfo De Aço Caixa</t>
  </si>
  <si>
    <t>6318180</t>
  </si>
  <si>
    <t>PG 13</t>
  </si>
  <si>
    <t>394674A1</t>
  </si>
  <si>
    <t>6319037</t>
  </si>
  <si>
    <t>394678A1</t>
  </si>
  <si>
    <t>Tampa Da Caixa De Faca 1020</t>
  </si>
  <si>
    <t>6319064</t>
  </si>
  <si>
    <t>B2</t>
  </si>
  <si>
    <t>394679A1 / 394679A1</t>
  </si>
  <si>
    <t>Embolo</t>
  </si>
  <si>
    <t>6319268</t>
  </si>
  <si>
    <t>398816A1</t>
  </si>
  <si>
    <t>Carcaça Da Caixa De Facas</t>
  </si>
  <si>
    <t>6319129</t>
  </si>
  <si>
    <t>403147A1</t>
  </si>
  <si>
    <t>Eixo Do Motor Hidraulico</t>
  </si>
  <si>
    <t>6318989</t>
  </si>
  <si>
    <t>CASE = 2366/2388/2399/2555/2566/2688/2799/4130/4150/4160/420/5088/5130/5140/6130/6140/620/625/635/7088/7130/7140/7150/CE630/CPX420/CPX620
NEW HOLLAND = CR5080</t>
  </si>
  <si>
    <t>07 C 03</t>
  </si>
  <si>
    <t>PG 05 / PG 28</t>
  </si>
  <si>
    <t>403149A1</t>
  </si>
  <si>
    <t>Eixo Bomba Hidraulica</t>
  </si>
  <si>
    <t>6318885</t>
  </si>
  <si>
    <t>2366/2388/2399</t>
  </si>
  <si>
    <t>07 B 03</t>
  </si>
  <si>
    <t>411043A1</t>
  </si>
  <si>
    <t>Eixo Da Caixa De Engrenagem</t>
  </si>
  <si>
    <t>6319489</t>
  </si>
  <si>
    <t>2366/2388/2399/2566/2688/2799/4130/4160</t>
  </si>
  <si>
    <t>411518A2</t>
  </si>
  <si>
    <t>Aleta Externa Traseira</t>
  </si>
  <si>
    <t>6318995</t>
  </si>
  <si>
    <t>414883A2</t>
  </si>
  <si>
    <t>Escova Da Tela Rotativa</t>
  </si>
  <si>
    <t>511</t>
  </si>
  <si>
    <t>2366/2388/2399/2566/2688/2799</t>
  </si>
  <si>
    <t>08 E 02</t>
  </si>
  <si>
    <t>418654A2</t>
  </si>
  <si>
    <t>6318997</t>
  </si>
  <si>
    <t>418655A2</t>
  </si>
  <si>
    <t>Aleta Do Cone Do Rotor</t>
  </si>
  <si>
    <t>6318996</t>
  </si>
  <si>
    <t>Kit Vedação BBA Hidro</t>
  </si>
  <si>
    <t>6319906</t>
  </si>
  <si>
    <t>CASE = Austoft 9990
NEW HOLLAND = CR5.85/CR6080/CR8070/CR9040/CR9060/FR450/FR480/FR500/FR550/FR600/FR650/FR780/FR850/FR9040/FR9050/FR920/FX30/FX300/FX375/FX38/FX450/FX58/FX60/TC5070/TC59/TX66/TX68</t>
  </si>
  <si>
    <t>05 B 04</t>
  </si>
  <si>
    <t>Bloco Hidraulico</t>
  </si>
  <si>
    <t>6318192</t>
  </si>
  <si>
    <t>CR6.80/CR5.85/CR6.80/CR7.80/CR7.90/CR7090/CR8.90/CR8070/CR9.80/CR9.90/CR9060/CR9080/CR9090</t>
  </si>
  <si>
    <t>10 C 02</t>
  </si>
  <si>
    <t>PG 25</t>
  </si>
  <si>
    <t>6318193</t>
  </si>
  <si>
    <t>09 D 03</t>
  </si>
  <si>
    <t>6318976</t>
  </si>
  <si>
    <t>CR6.80/CR10.90/CR5.85/CR6.80/CR6080/CR7.80/CR7.90/CR7090/CR8.90/CR8070/CR9.80/CR9.90/CR9060/CR9080/CR9090/CX8080</t>
  </si>
  <si>
    <t>10 D 02</t>
  </si>
  <si>
    <t>Braço de Aço</t>
  </si>
  <si>
    <t>6318195</t>
  </si>
  <si>
    <t>CASE = 3152/3162/4F30/4F35/4F40/4F45/4R30/4R35/4R40/4R45
NEW HOLLAND = 8230/8235/8240/8245/840CD/8630/8635/8640/8645/880CF</t>
  </si>
  <si>
    <t>10 F 03</t>
  </si>
  <si>
    <t>PG 11 / PG 12 / PG 31 / PG 32</t>
  </si>
  <si>
    <t>Carcaça tampa Inferior da caixa de faca Trans. Draper</t>
  </si>
  <si>
    <t>6319022</t>
  </si>
  <si>
    <t>PG 11 / PG 12 / PG 32</t>
  </si>
  <si>
    <t>48132105  / 47484101 / 47663335</t>
  </si>
  <si>
    <t>Tampa Caixa De Faca Draper</t>
  </si>
  <si>
    <t>6319079</t>
  </si>
  <si>
    <t>PG 11 / PG 32</t>
  </si>
  <si>
    <t>47502852 / 48169204</t>
  </si>
  <si>
    <t>Rolo De Aço Do Tensionador</t>
  </si>
  <si>
    <t>6318196</t>
  </si>
  <si>
    <t>CASE = 3152/3162
NEW HOLLAND = 880CF</t>
  </si>
  <si>
    <t>07-08 F 02</t>
  </si>
  <si>
    <t>PG 16 / PG 35</t>
  </si>
  <si>
    <t>Elemento Acoplamento De Aço Caixa Rotor</t>
  </si>
  <si>
    <t>6319025</t>
  </si>
  <si>
    <t>CASE = 7230/7240/7250/7260/8230/8240/8250/8260/9230/9240/9250/9260/AF10/AF7250/AF8250/AF9250
NEW HOLLAND = CR10/CR11</t>
  </si>
  <si>
    <t>PG 18 / PG 29</t>
  </si>
  <si>
    <t>Bloco Hidraulico REV H</t>
  </si>
  <si>
    <t>6319062</t>
  </si>
  <si>
    <t>7120/7230/7240/8120/8230/8240/9230/9240</t>
  </si>
  <si>
    <t>Proteção Da Caixa De Facas</t>
  </si>
  <si>
    <t>6318884</t>
  </si>
  <si>
    <t>CASE = 3162
NEW HOLLAND = 840CD/880CF</t>
  </si>
  <si>
    <t>Bloco Inferior</t>
  </si>
  <si>
    <t>6318988</t>
  </si>
  <si>
    <t>CASE = 3162/4F30/4F35/4F40/4F45
NEW HOLLAND = 840CD/8630/8635/8640/8645/880CF</t>
  </si>
  <si>
    <t>PG 16 / PG 34</t>
  </si>
  <si>
    <t>Aleta Rebaixada</t>
  </si>
  <si>
    <t>6319000</t>
  </si>
  <si>
    <t>CR10/CR10.90/CR7/CR7.90/CR8/CR8.90/CR9/CR9.80/CR9.90</t>
  </si>
  <si>
    <t>ALETAS</t>
  </si>
  <si>
    <t>PG 24</t>
  </si>
  <si>
    <t>Aleta Rotor Esquerdo Rebaixada</t>
  </si>
  <si>
    <t>6316470</t>
  </si>
  <si>
    <t>CR6.80/CR5.85/CR6.80/CR7.80</t>
  </si>
  <si>
    <t>Aleta Rotor Direito Rebaixada</t>
  </si>
  <si>
    <t>6316471</t>
  </si>
  <si>
    <t>Mancal Do Picador Com Rolamento</t>
  </si>
  <si>
    <t>6318197</t>
  </si>
  <si>
    <t>7010/7120/7230/7240/7250/7260/8010/8230/8240/8250/8260/9230/9240/9250/9260/AF7250/AF8250/AF9250/AFX8010</t>
  </si>
  <si>
    <t>PICADOR DE PALHA</t>
  </si>
  <si>
    <t>06 A 04</t>
  </si>
  <si>
    <t>PG 10</t>
  </si>
  <si>
    <t>6318198</t>
  </si>
  <si>
    <t>5130/5150/5160/6130/6150/6160/7010/7120/7130/7150/7160/7230/7240/7250/7260/8010/8120/8230/8240/8250/8260/9230/9240/9250/9260/AF7250/AF8250/AF9250/AFX8010</t>
  </si>
  <si>
    <t>Eixo Principal Caixa De Rotor</t>
  </si>
  <si>
    <t>6318199</t>
  </si>
  <si>
    <t>7230/7240/7250/7260/8230/8240/8250/8260/9230/AF7250/AF8250</t>
  </si>
  <si>
    <t>09 D 04</t>
  </si>
  <si>
    <t>Bloco Transmissão</t>
  </si>
  <si>
    <t>6319110</t>
  </si>
  <si>
    <t>CASE = 3152/3162
NEW HOLLAND = 8230/8235/8240/8245/840CD/8630/8635/8640/8645/880CF</t>
  </si>
  <si>
    <t>09 B 03</t>
  </si>
  <si>
    <t>PG 13 / PG 32</t>
  </si>
  <si>
    <t>Suporte</t>
  </si>
  <si>
    <t>6319822</t>
  </si>
  <si>
    <t>CASE = 3162
NEW HOLLAND = 880CF</t>
  </si>
  <si>
    <t>10 D 04</t>
  </si>
  <si>
    <t>PG 11 / PG 31</t>
  </si>
  <si>
    <t>Eixo De Aço Do PTO</t>
  </si>
  <si>
    <t>6319179</t>
  </si>
  <si>
    <t>TC5.90/TC5090/TX4.90/TX5.90</t>
  </si>
  <si>
    <t>PALET 07/08</t>
  </si>
  <si>
    <t>PG 28</t>
  </si>
  <si>
    <t>Pino</t>
  </si>
  <si>
    <t>6318194</t>
  </si>
  <si>
    <t>CASE = 3152/3162
NEW HOLLAND = 840CD/880CF</t>
  </si>
  <si>
    <t>08 D 02</t>
  </si>
  <si>
    <t>47767739 / 84499881</t>
  </si>
  <si>
    <t>Braço Da Caixa De Facas Draper</t>
  </si>
  <si>
    <t>6318895</t>
  </si>
  <si>
    <t>10 E 03</t>
  </si>
  <si>
    <t>PG 12 / PG 31 / PG 32</t>
  </si>
  <si>
    <t>Arruela Encosto Do Suporte</t>
  </si>
  <si>
    <t>6319850</t>
  </si>
  <si>
    <t>PG 12 / PG 33</t>
  </si>
  <si>
    <t>Eixo de Rolamentos</t>
  </si>
  <si>
    <t>6319400</t>
  </si>
  <si>
    <t>Anel De Fixação</t>
  </si>
  <si>
    <t>6319931</t>
  </si>
  <si>
    <t>CASE = 3162/4F30/4F35/4F40/4F45/4R30/4R35/4R40/4R45
NEW HOLLAND = 8230/8235/8240/8245/840CD/8630/8635/8640/8645/880CF</t>
  </si>
  <si>
    <t>07 E 02</t>
  </si>
  <si>
    <t>Eixo Superior Descarga</t>
  </si>
  <si>
    <t>6318305</t>
  </si>
  <si>
    <t>CASE = 7230/7240/7250/7260/8230/8240/8250/8260/9230/9240/9250/9260/AF7250/AF8250/AF9250
NEW HOLLAND = CR10/CR10.90/CR8/CR8.90/CR8090/CR9/CR9.90/CR9090</t>
  </si>
  <si>
    <t>EIXOS/DESCARGA</t>
  </si>
  <si>
    <t>10 B 04</t>
  </si>
  <si>
    <t>PG 21 / PG 28</t>
  </si>
  <si>
    <t>Eixo Do Rolo</t>
  </si>
  <si>
    <t>6319401</t>
  </si>
  <si>
    <t>07 F 03</t>
  </si>
  <si>
    <t>Rolo Emborrachado</t>
  </si>
  <si>
    <t>6319996</t>
  </si>
  <si>
    <t>PG 17 / PG 35</t>
  </si>
  <si>
    <t>Elemento De Acoplamento</t>
  </si>
  <si>
    <t>6318306</t>
  </si>
  <si>
    <t>3020/5160/6160/7010/7120/7160/7230/7240/7250/7260/8010/8120/8230/8240/8250/8260/9230/9240/9250/9260/AF7250/AF8250/AF9250</t>
  </si>
  <si>
    <t>06 E 03</t>
  </si>
  <si>
    <t>PG 17</t>
  </si>
  <si>
    <t>6319076</t>
  </si>
  <si>
    <t>07 F 02</t>
  </si>
  <si>
    <t>Braço Caixa Draper</t>
  </si>
  <si>
    <t>6318918</t>
  </si>
  <si>
    <t>09 A 03</t>
  </si>
  <si>
    <t>PG 12 / PG 31</t>
  </si>
  <si>
    <t>Suporte Do Braço Caixa Draper</t>
  </si>
  <si>
    <t>6318310</t>
  </si>
  <si>
    <t>Travessa</t>
  </si>
  <si>
    <t>6319137</t>
  </si>
  <si>
    <t>7250/7260/8250/8260/9250/9260</t>
  </si>
  <si>
    <t>PG 23</t>
  </si>
  <si>
    <t>Braço De Facas Draper L.E</t>
  </si>
  <si>
    <t>6318311</t>
  </si>
  <si>
    <t>PG 15 / PG 34</t>
  </si>
  <si>
    <t>Braço De Facas Draper L.D</t>
  </si>
  <si>
    <t>6318312</t>
  </si>
  <si>
    <t>Eixo Do Alimentador</t>
  </si>
  <si>
    <t>6319010</t>
  </si>
  <si>
    <t>7010/7120/7230/7240/8010/8120/8230/8240/9230/9240/AFX8010</t>
  </si>
  <si>
    <t>10 C 04</t>
  </si>
  <si>
    <t>6319096</t>
  </si>
  <si>
    <t>7250/7260/8250/9250/9260</t>
  </si>
  <si>
    <t>PG 06</t>
  </si>
  <si>
    <t>Eixo Montado</t>
  </si>
  <si>
    <t>6319818</t>
  </si>
  <si>
    <t>6318139</t>
  </si>
  <si>
    <t>CASE = PATRIOT 250/300/350
NEW HOLLAND = DEFENSOR 2500/3000/3500</t>
  </si>
  <si>
    <t>PG 02 / PG 26</t>
  </si>
  <si>
    <t>Flange Eixo Alimentador</t>
  </si>
  <si>
    <t>6319104</t>
  </si>
  <si>
    <t>7250/7260/8250/8260/9250/9260/AF7250/AF8250/AF9250</t>
  </si>
  <si>
    <t>Cabeça De Navalha Completa L.E</t>
  </si>
  <si>
    <t>6318313</t>
  </si>
  <si>
    <t>10 B 01</t>
  </si>
  <si>
    <t>51459053 / 51459054 / 48050318</t>
  </si>
  <si>
    <t>Cabeça De Navalha Completa L.D</t>
  </si>
  <si>
    <t>6318314</t>
  </si>
  <si>
    <t>10 C 01/02</t>
  </si>
  <si>
    <t>Bloco Hidraulico Serie 250</t>
  </si>
  <si>
    <t>6319758</t>
  </si>
  <si>
    <t>7240/7250/8240/8250/9240/9250</t>
  </si>
  <si>
    <t>Bloco Hidraulico Revisão E</t>
  </si>
  <si>
    <t>6318141</t>
  </si>
  <si>
    <t>5130/5150/6130/6150/6160/7130/7150/7160</t>
  </si>
  <si>
    <t>Mancal Com Rolamento Da Garganta</t>
  </si>
  <si>
    <t>6319934</t>
  </si>
  <si>
    <t>7250/8250/9250</t>
  </si>
  <si>
    <t>PG 22</t>
  </si>
  <si>
    <t>Braço Da Cabeça Da Navalha L.E</t>
  </si>
  <si>
    <t>6318315</t>
  </si>
  <si>
    <t>CASE = 3162/4F30/4F35/4F40/4F45/4R30/4R35/4R40/4R45
NEW HOLLAND = 8230/8235/8240/8245/8630/8635/8640/8645/880CF</t>
  </si>
  <si>
    <t>10 C 03</t>
  </si>
  <si>
    <t>Braço Da Cabeça Da Navalha L.D</t>
  </si>
  <si>
    <t>6318316</t>
  </si>
  <si>
    <t>09 C 03</t>
  </si>
  <si>
    <t>6302411M91</t>
  </si>
  <si>
    <t>6319720</t>
  </si>
  <si>
    <t>MF4690/MF5690/MF6690</t>
  </si>
  <si>
    <t>PG 46</t>
  </si>
  <si>
    <t>70402-304</t>
  </si>
  <si>
    <t>Carcaça Da Bomba PFC EATON (01-0118A)</t>
  </si>
  <si>
    <t>6319095</t>
  </si>
  <si>
    <t>2366/2388/2399/2688/2799/2566</t>
  </si>
  <si>
    <t>71105734P</t>
  </si>
  <si>
    <t>Porca Ranhurada Motor Roda</t>
  </si>
  <si>
    <t>6320855</t>
  </si>
  <si>
    <t>CASE = PATRIOT 350/3550/4050/2550
NEW HOLLAND = DEFENSOR 3500/4000/2500</t>
  </si>
  <si>
    <t>Acoplamento Do Rotor</t>
  </si>
  <si>
    <t>6315471</t>
  </si>
  <si>
    <t>MF9245/MF9540/MF9560/MF9565/MF9595/MF9695/MF9795/MF9895</t>
  </si>
  <si>
    <t>Mancal Para Rolamento</t>
  </si>
  <si>
    <t>6319270</t>
  </si>
  <si>
    <t>CS6080/CS6090/CS660/CX8080/TC4.90/TC5.90/TC5090/TC59/TX5.90/TX66/TX68</t>
  </si>
  <si>
    <t>Embolo Para Rolamento</t>
  </si>
  <si>
    <t>6320499</t>
  </si>
  <si>
    <t>CASE = 2010/2020/3020
NEW HOLLAND = 1530/4040/5050/7217/7220/7225/7230/72C/740CF/74C/8055/TC55/TC57/TC59</t>
  </si>
  <si>
    <t>09 C 02</t>
  </si>
  <si>
    <t>PG 14 / PG 33</t>
  </si>
  <si>
    <t>Flange Aço Embreagem 6 Furos</t>
  </si>
  <si>
    <t>1001</t>
  </si>
  <si>
    <t>3000/4610/4630/5000/5030/5600/5610/5630/5640/5900/6600/6610/6630/6640/6810/7000/7010/7610/7710/7740/7810/7830/7840/7910/8010/8030/8210/8240/8700/TS100/TS110/TS120/TS80/TS90/TW10/TW20</t>
  </si>
  <si>
    <t>EMBREAGEM</t>
  </si>
  <si>
    <t>PG 38</t>
  </si>
  <si>
    <t>Escova De Poeira Giratória</t>
  </si>
  <si>
    <t>6319946</t>
  </si>
  <si>
    <t>CASE = 7010/7120/7230/8010/8120/8230/9230/A7000/A7700/AFX8010
NEW HOLLAND = CR6.80/CR10/CR10.90/CR5.85/CR6/CR6.80/CR6080/CR7/CR7.80/CR7.90/CR7090/CR8.90/CR8070/CR9.80/CR9040/CR9060/CR9080/CR9090/CR970/CR980/CX8080/TC5.90/TC5090/TX5.90</t>
  </si>
  <si>
    <t>PG 09 / PG 37</t>
  </si>
  <si>
    <t>617</t>
  </si>
  <si>
    <t>CR10/CR10.90/CR8070/CR9040/CR9060/CR9080/CR9090/CR970/CR980/CX8080</t>
  </si>
  <si>
    <t>09 E 03</t>
  </si>
  <si>
    <t>PG 37</t>
  </si>
  <si>
    <t>Eixo Freio DIF LD CR</t>
  </si>
  <si>
    <t>6318899</t>
  </si>
  <si>
    <t>CASE = 5150/6150/7010/7120/7150/7230/7240/8010/8120/8230/8240/9230/9240/AFX8010
NEW HOLLAND = CR6.80/CR10.90/CR5.85/CR6/CR6.80/CR6080/CR7/CR7.80/CR7.90/CR7090/CR8.90/CR8070/CR8090/CR9.80/CR9040/CR9060/CR9080/CR9090/CR970/CR980/CS6080/CS6090/CS660/CX8080/FR450/FR480/FR500/FR550/FR600/FR650/FR700/FR780/FR850/FR9040/FR9050/FR9060/FR920/TC4.90/TC5.80/TC5.90/TC5090/TX4.90/TX5.90</t>
  </si>
  <si>
    <t>SISTEMA DE FREIOS</t>
  </si>
  <si>
    <t>Eixo Do Freio LE Colhedeira</t>
  </si>
  <si>
    <t>6318900</t>
  </si>
  <si>
    <t>CASE = 7010/7120/7230/7240/8010/8120/8230/8240/9230/9240/AFX8010
NEW HOLLAND = CR6.80/CR10.90/CR5.85/CR6/CR6.80/CR6080/CR7/CR7.80/CR7.90/CR7090/CR8.90/CR8070/CR9.80/CR9040/CR9060/CR9080/CR9090/CR970/CR980/CS6080/CS6090/CX8080/FR450/FR480/FR500/FR550/FR600/FR650/FR700/FR780/FR850/FR9040/FR9050/FR9060/FR920/TC5.80/TC5.90/TC5090/TX4.90/TX5.90</t>
  </si>
  <si>
    <t>Eixo Longo Do Freio</t>
  </si>
  <si>
    <t>6314934</t>
  </si>
  <si>
    <t>CASE = 5150/6150/7010/7120/7150/7230/7240/8010/8120/8230/8240/9230/9240/AFX8010
NEW HOLLAND = CR6.80/CR10.90/CR5.85/CR6/CR6.80/CR6080/CR7/CR7.80/CR7.90/CR7090/CR8.90/CR8070/CR8090/CR9.80/CR9040/CR9060/CR9080/CR9090/CR970/CR980/CS660/CX8080/FR450/FR480/FR500/FR550/FR600/FR650/FR780/FR850/FR920/TC4.90/TC5.80/TC5.90/TC5090/TX4.90/TX5.90</t>
  </si>
  <si>
    <t>6308624</t>
  </si>
  <si>
    <t>CASE = A7000/A7700/A8000/A8800
NEW HOLLAND = CS6080/CS6090/CS660/TC4.90/TC5.80/TC5.90/TC5040/TC5070/TC5090/TC57/TX4.90/TX5.90</t>
  </si>
  <si>
    <t>09 F 03</t>
  </si>
  <si>
    <t>6319947</t>
  </si>
  <si>
    <t>CR10/CR10.90/CR9060/CR9080/CR9090/CS6080/CS6090/CS660/TC4.90/TC5.30/TC5.80/TC5040/TC5070/TC5090/TC57/TX4.90</t>
  </si>
  <si>
    <t>Pino Canal Suspensão</t>
  </si>
  <si>
    <t>6318892</t>
  </si>
  <si>
    <t>CASE = PATRIOT 350
NEW HOLLAND = SP3500</t>
  </si>
  <si>
    <t>EIXOS/DIVERSOS</t>
  </si>
  <si>
    <t>PG 07 / PG 41</t>
  </si>
  <si>
    <t>Meia carcaça 1 - Caixa De Velocidade</t>
  </si>
  <si>
    <t>6319655</t>
  </si>
  <si>
    <t>5140/5160/6140/6160/7120/7140/7150/7160/7230/7240/7250/7260/8230/8240/8250/8260/9230/9240/9250/9260/AF7250/AF8250/AF9250</t>
  </si>
  <si>
    <t>Eixo Da Bomba Hidraulica</t>
  </si>
  <si>
    <t>6319148</t>
  </si>
  <si>
    <t>CASE = 7120/7230/7240/8120/8230/8240/9230/9240
NEW HOLLAND = CR7.80/CR7090/CR8.90/CR8090/CR9040/CR9090</t>
  </si>
  <si>
    <t>08 C 02</t>
  </si>
  <si>
    <t>Acoplamento Estriado</t>
  </si>
  <si>
    <t>6318896</t>
  </si>
  <si>
    <t>7010/7120/7230/7240/7250/7260/8010/8120/8230/8240/8250/8260/9230/9240/9250/9260/AF7250/AF8250/AF9250</t>
  </si>
  <si>
    <t>84173610 / 84173607</t>
  </si>
  <si>
    <t>Sapata Plataforma</t>
  </si>
  <si>
    <t>6319200</t>
  </si>
  <si>
    <t>CASE = 3020
NEW HOLLAND = 7230/740CF-20/740CF-25/740CF-30/740CF-35</t>
  </si>
  <si>
    <t>06 C 04</t>
  </si>
  <si>
    <t>6320001</t>
  </si>
  <si>
    <t>CASE = 7230/7240/7250/8230/8240/8250/9230/9240/9250
NEW HOLLAND = CR10.90/CR7.90/CR8.90/CR9.80/CR9.90</t>
  </si>
  <si>
    <t>PG 1 / PG 25</t>
  </si>
  <si>
    <t>Mancal Com Rolamento Flangeado</t>
  </si>
  <si>
    <t>6318955</t>
  </si>
  <si>
    <t>CASE = 7120/7230/7240/7250/7260/8120/8230/8240/8250/8260/9230/9240/9250/9260/AF10/AF7250/AF8250/AF9250
NEW HOLLAND = CR6.80/CR10/CR10.90/CR11/CR5.85/CR6/CR6.80/CR7/CR7.80/CR7.90/CR7090/CR8/CR8.80/CR8.90/CR8090/CR9/CR9.80/CR9.90/CR9040/CR9060/CR9080/CR9090/CR970/CR980/TR87/TR88/TR89/TR97/TR98/TR99</t>
  </si>
  <si>
    <t>PICADOR DE PALHA/DIVERSOS</t>
  </si>
  <si>
    <t>05 F 03</t>
  </si>
  <si>
    <t>PG 10 / PG 41</t>
  </si>
  <si>
    <t>Barra Antidesgastante</t>
  </si>
  <si>
    <t>6320093</t>
  </si>
  <si>
    <t>CASE = 3020
NEW HOLLAND = 3050/7230/740CF/760CG</t>
  </si>
  <si>
    <t>Acoplamento</t>
  </si>
  <si>
    <t>6319604</t>
  </si>
  <si>
    <t>CR10.90/CR7.90/CR8.90/CR8090/CR9.80/CR9.90/CR9080/CR9090</t>
  </si>
  <si>
    <t>PG 29</t>
  </si>
  <si>
    <t>6318888</t>
  </si>
  <si>
    <t>7010/7120/7230/7240/7250/7260/8010/8120/8230/8240/8250/8260/9230/9240/9250/9260</t>
  </si>
  <si>
    <t>09 A 04</t>
  </si>
  <si>
    <t>Acoplamento Rotatório</t>
  </si>
  <si>
    <t>6318891</t>
  </si>
  <si>
    <t>CASE = 6160/7160
NEW HOLLAND = CR10/CR10.90/CR5.85/CR6/CR6.80/CR6080/CR7/CR7.80/CR7.90/CR7090/CR8/CR8.80/CR8.90/CR8070/CR8090/CR9/CR9.80/CR9.90/CR9040/CR9060/CR9080/CR9090/CR970/CR980/CX8080/TR89/TR96/TR97/TR98/TR99</t>
  </si>
  <si>
    <t>06 B 04</t>
  </si>
  <si>
    <t>PG 22 / PG 40</t>
  </si>
  <si>
    <t>Rolo Tencionado</t>
  </si>
  <si>
    <t>6318928</t>
  </si>
  <si>
    <t>Conjunto Acoplamento Flexível</t>
  </si>
  <si>
    <t>6319975</t>
  </si>
  <si>
    <t>PG 15 / PG 36</t>
  </si>
  <si>
    <t>6319040</t>
  </si>
  <si>
    <t>6318142</t>
  </si>
  <si>
    <t>CASE = 2566/2688/2799/4130/4150/4160/5088
NEW HOLLAND = CR5080</t>
  </si>
  <si>
    <t>PG 01 / PG 25</t>
  </si>
  <si>
    <t>6318962</t>
  </si>
  <si>
    <t>5130/5140/5150/6130/6140/6150/6160/7130/7140/7150/7160/7230/7240/8230/8240/9230/9240</t>
  </si>
  <si>
    <t>Mancal Com Rolamento</t>
  </si>
  <si>
    <t>6320267</t>
  </si>
  <si>
    <t>CR10/CR10.90/CR7/CR7.90/CR8/CR8.90/CR8090/CR9/CR9.90/CR9060/CR9080/CR9090</t>
  </si>
  <si>
    <t>Mancal Sem Rolamento</t>
  </si>
  <si>
    <t>6320268</t>
  </si>
  <si>
    <t>CR10/CR10.90/CR7/CR7.90/CR8/CR8.90/CR8090/CR9/CR9.80/CR9.90/CR9080/CR9090</t>
  </si>
  <si>
    <t>Espaçador</t>
  </si>
  <si>
    <t>6320188</t>
  </si>
  <si>
    <t>07 D 02</t>
  </si>
  <si>
    <t>PG 13 / PG 33</t>
  </si>
  <si>
    <t>Calço Dedo Duplo Plataforma</t>
  </si>
  <si>
    <t>6318957</t>
  </si>
  <si>
    <t>CASE = 3020/3152/3162/4F30/4F35/4F40/4F45
NEW HOLLAND = 7230/740CF-20/740CF-20FT-SD/740CF-20FT-SD-NA/740CF-25/740CF-25FT-SD/740CF-25FT-SD-NA/740CF-30/740CF-30FT-DD-NA/740CF-30FT-SD/740CF-35FT-DD/740CF-35FT-DD-NA/8230/8235/8240/8245/840CD/8630/8635/8640/8645/880CF</t>
  </si>
  <si>
    <t>PG 14 / PG 34</t>
  </si>
  <si>
    <t>84414906 / 47454883</t>
  </si>
  <si>
    <t>Engrenagem Da Esteira</t>
  </si>
  <si>
    <t>6318958</t>
  </si>
  <si>
    <t>7120/7230/7240/8120/8230/9230/9240</t>
  </si>
  <si>
    <t>PAREDE 02</t>
  </si>
  <si>
    <t>Abraçadeira Eixo Sextavado</t>
  </si>
  <si>
    <t>6319880</t>
  </si>
  <si>
    <t>CASE = 4130/4150/4160/5088/5130/5150/6130/6150/7088/7130/7140/7150
NEW HOLLAND = CR5080</t>
  </si>
  <si>
    <t>06 A 02</t>
  </si>
  <si>
    <t>Carcaça Caixa Descarga</t>
  </si>
  <si>
    <t>6320308</t>
  </si>
  <si>
    <t>CASE = 4150/5130/5150/6130/6150/7010/7088/7120/7130/7140/7150/7230/7240/8010/8120/8230/9230/9240
NEW HOLLAND = CR6.80/CR10/CR10.90/CR5.85/CR6/CR6.80/CR6080/CR7/CR7.80/CR7.90/CR7090/CR8/CR8.80/CR8.90/CR8070/CR8090/CR9/CR9.80/CR9.90/CR9040/CR9060/CR9080/CR9090/CR970/CR980/CX8080</t>
  </si>
  <si>
    <t>DESCARGA/DIVERSOS</t>
  </si>
  <si>
    <t>PG 21 / PG 40</t>
  </si>
  <si>
    <t>Anel de Ligação</t>
  </si>
  <si>
    <t>6319175</t>
  </si>
  <si>
    <t>CR10.90/CR7.80/CR7.90/CR8.90/CR8070/CR8090/CR9.80/CR9.90/CR9060/CR9080/CR9090/CX8080</t>
  </si>
  <si>
    <t>09 D 02</t>
  </si>
  <si>
    <t>6319277</t>
  </si>
  <si>
    <t>CS6080/CS6090/CS660/TC5.80/TC5070/TC5090</t>
  </si>
  <si>
    <t>Engrenagem Cônica Com Rebaixo</t>
  </si>
  <si>
    <t>6319015</t>
  </si>
  <si>
    <t>Eixo Do Picador</t>
  </si>
  <si>
    <t>6319098</t>
  </si>
  <si>
    <t>7120/7230/7240/7250/7260/8120/8230/8240/8250/8260/9230/9240/9250/9260</t>
  </si>
  <si>
    <t>Aleta Da Gaiola Do Rotor</t>
  </si>
  <si>
    <t>6319043</t>
  </si>
  <si>
    <t>7230/7240/7250/7260/8230/8240/8250/8260/9230/9240/9250/9260/AF7250/AF8250/AF9250</t>
  </si>
  <si>
    <t>Kit Anel Reparo PCT Freio</t>
  </si>
  <si>
    <t>6319044</t>
  </si>
  <si>
    <t>CASE = PATRIOT 3340/4430/350
NEW HOLLAND = SP3500</t>
  </si>
  <si>
    <t>PG 04</t>
  </si>
  <si>
    <t>Disco De Embreagem</t>
  </si>
  <si>
    <t>6318965</t>
  </si>
  <si>
    <t>CS6080/CS6090/CS660/TC5.90/TC5090/TX4.90/TX5.90</t>
  </si>
  <si>
    <t>6318966</t>
  </si>
  <si>
    <t>TC4.90/TC5.30/TC5070/TC55/TC57/TC59</t>
  </si>
  <si>
    <t>10 F 04</t>
  </si>
  <si>
    <t>Embreagem Pneumatica</t>
  </si>
  <si>
    <t>6319006</t>
  </si>
  <si>
    <t>TC55/TC57/TC59</t>
  </si>
  <si>
    <t>Embolo Acionamento Principal</t>
  </si>
  <si>
    <t>6318889</t>
  </si>
  <si>
    <t>Carcaça</t>
  </si>
  <si>
    <t>6318967</t>
  </si>
  <si>
    <t>07 E 04</t>
  </si>
  <si>
    <t xml:space="preserve">Garfo Da Caixa De Faca </t>
  </si>
  <si>
    <t>6319955</t>
  </si>
  <si>
    <t>6310255</t>
  </si>
  <si>
    <t>TC59</t>
  </si>
  <si>
    <t>09 E 02</t>
  </si>
  <si>
    <t>Reparo Da Cabeça De Navalha</t>
  </si>
  <si>
    <t>6320035</t>
  </si>
  <si>
    <t>CASE = PATRIOT 2010/2020
NEW HOLLAND = 1530/4040/5050/7217/7220/7225/72C/74C/8055/CS660/TC55/TC57/TC59</t>
  </si>
  <si>
    <t>PALET 03/04</t>
  </si>
  <si>
    <t>PG 22 / PG 33</t>
  </si>
  <si>
    <t>Escova De Acionamento</t>
  </si>
  <si>
    <t>6309662</t>
  </si>
  <si>
    <t>Conector Hidraulico</t>
  </si>
  <si>
    <t>6318857</t>
  </si>
  <si>
    <t>CR6.80/CR10/CR10.90/CR5.85/CR6/CR6.80/CR6080/CR7/CR7.80/CR7.90/CR7090/CR8/CR8.80/CR8.90/CR8070/CR8090/CR9/CR9.80/CR9.90/CR9040/CR9060/CR9080/CR9090/CR970/CR980/FR9040/FR9050/FR9060/TC5.80/TC5040</t>
  </si>
  <si>
    <t>05 A 02</t>
  </si>
  <si>
    <t>PG 40</t>
  </si>
  <si>
    <t>Acoplamento Estriado 17 Dentes</t>
  </si>
  <si>
    <t>6320894</t>
  </si>
  <si>
    <t>CASE = AF10
NEW HOLLAND = CR6.80/CR10.90/CR5.85/CR5080/CR6/CR6.80/CR6080/CR7/CR7.80/CR7.90/CR7090/CR8.80/CR8070/CR9.80/CR9040/CR9060/CR9080/CR9090/CR970/CR980</t>
  </si>
  <si>
    <t>06 B 02</t>
  </si>
  <si>
    <t>Eixo Superior Descarga 198,6mm</t>
  </si>
  <si>
    <t>6318969</t>
  </si>
  <si>
    <t>CASE = 5130/5140/5150/6130/6140/6150/6160/7010/7088/7120/7130/7140/7150/7160/7230/7240/7250/8010/8120/8230/8240/8250/9230/9240/9250/AFX8010
NEW HOLLAND = CR6.80/CR5.85/CR6/CR6.80/CR6080/CR7/CR7.80/CR7.90/CR7090/CR8.80/CR8.90/CR8070/CR9.80/CR9.90/CR9040/CR9060/CR9080/CR9090/CR970/CR980/CX8080</t>
  </si>
  <si>
    <t>PG 07 / PG 28</t>
  </si>
  <si>
    <t>6319039</t>
  </si>
  <si>
    <t>Flange De Ferro Com Rolamento</t>
  </si>
  <si>
    <t>6318970</t>
  </si>
  <si>
    <t>CR5.85/CR6080/CR7090/CR8070/CR9040/CR9060/CR9080/CR9090/CR970/CR980</t>
  </si>
  <si>
    <t>CUBOS</t>
  </si>
  <si>
    <t>PG 27</t>
  </si>
  <si>
    <t>Eixo Caixa Rotor</t>
  </si>
  <si>
    <t>6319209</t>
  </si>
  <si>
    <t>CR6.80/CR10.90/CR5.85/CR6/CR6.80/CR6080/CR7/CR7.80/CR7.90/CR7090/CR8.80/CR8070/CR9040/CR9060/CR970</t>
  </si>
  <si>
    <t>Luva Para Cambio D99x88 Com Entalho</t>
  </si>
  <si>
    <t>6318897</t>
  </si>
  <si>
    <t>CR6.80/CR10/CR10.90/CR5.85/CR6/CR6.80/CR6080/CR7/CR7.80/CR7.90/CR7090/CR8/CR8.80/CR8.90/CR8090/CR9/CR9.80/CR9.90/CR9040/CR9060/CR9080/CR9090/CR970/CR980</t>
  </si>
  <si>
    <t>6319002</t>
  </si>
  <si>
    <t>7010/7120/7230/7240/7250/7260/8010/8120/8230/8240/8250/8260/9230/9240/9250/9260/AF7250/AF8250/AF9250/AFX8010</t>
  </si>
  <si>
    <t>6319003</t>
  </si>
  <si>
    <t>Eixo Transmissão Alimentador Curto</t>
  </si>
  <si>
    <t>6319011</t>
  </si>
  <si>
    <t>Suporte Do Elevador</t>
  </si>
  <si>
    <t>6320092</t>
  </si>
  <si>
    <t>7010/7120/7230/8010/8120/8230/9230/AFX8010</t>
  </si>
  <si>
    <t>10 D 03</t>
  </si>
  <si>
    <t>Eixo Elevador De Grão 525mm</t>
  </si>
  <si>
    <t>6319933</t>
  </si>
  <si>
    <t>7010/7120/7230/7240/7250/8010/8120/8230/8240/8250/9230/9240/9250/AFX8010</t>
  </si>
  <si>
    <t>06 D 04</t>
  </si>
  <si>
    <t>6318144</t>
  </si>
  <si>
    <t>7010/7120/7240/7250/8010/8120/8240/8250/9230/9240/9250/AFX8010</t>
  </si>
  <si>
    <t>Cubo Da Roda Traseira</t>
  </si>
  <si>
    <t>6319213</t>
  </si>
  <si>
    <t>CASE = 2388/2399/2566/2688/2799/4130/4150/4160/5088
NEW HOLLAND = CR5080</t>
  </si>
  <si>
    <t>Cubo Do Variador Do Rotor</t>
  </si>
  <si>
    <t>6318902</t>
  </si>
  <si>
    <t>5150/6130/6140/6150/6160/7088/7130/7140/7150/7160</t>
  </si>
  <si>
    <t>09 E 04</t>
  </si>
  <si>
    <t>Came Da Transmissão Do Eixo Oscilante</t>
  </si>
  <si>
    <t>6318971</t>
  </si>
  <si>
    <t>fX30/FX300/FX375/FX38/FX450/FX58/FX60/TC59/TX66/TX68</t>
  </si>
  <si>
    <t>04 C 04</t>
  </si>
  <si>
    <t>Caixa De Aço Do Rolamento</t>
  </si>
  <si>
    <t>6318309</t>
  </si>
  <si>
    <t>ROTOR/ACOPLAMENTOS E CARCAÇAS</t>
  </si>
  <si>
    <t>Engrenagem Elevador De Grão</t>
  </si>
  <si>
    <t>6318972</t>
  </si>
  <si>
    <t>CASE = 2566/2688/2799/4130/4150/4160/5088/5130/5140/5150/5160/6130/6140/6150/6160/7088/7130/7140/7150/7160
NEW HOLLAND = CR5080</t>
  </si>
  <si>
    <t>Eixo Da Caixa Do Rotor</t>
  </si>
  <si>
    <t>6319012</t>
  </si>
  <si>
    <t>2388/2399/2688/2799/5130/5140/5150/6130/6140/6150/6160/7088/7130/7140/7150/7160</t>
  </si>
  <si>
    <t>Engrenagem Conica Reta Z=14 Sextavado 7</t>
  </si>
  <si>
    <t>6318973</t>
  </si>
  <si>
    <t>CASE = 1420/1470/1688/2166/2188/2366/2388/2399/2566/2688/2799/4130/4150/4160/5088/5130/5150/6130/6150/7088/7130/7140/7150
NEW HOLLAND = CR5.85/CR5080/CR6080</t>
  </si>
  <si>
    <t>Engrenagem Conica Reta</t>
  </si>
  <si>
    <t>6318974</t>
  </si>
  <si>
    <t>CASE = 1470/2166/2188/2366/2388/2399/2566/2688/2799/4130/4160/5130/5150/6130/6150/7088/7130/7140/7150
NEW HOLLAND = CR5080</t>
  </si>
  <si>
    <t>6319948</t>
  </si>
  <si>
    <t>Rolamento Com Mancal</t>
  </si>
  <si>
    <t>6319020</t>
  </si>
  <si>
    <t>7010/7120/7230/7240/7250/7260/8010/8120/8230/8240/8250/8260/9230/9240/9250/9260/AFX8010</t>
  </si>
  <si>
    <t>Carcaça Montada Rotor</t>
  </si>
  <si>
    <t>6319009</t>
  </si>
  <si>
    <t>1420/1470/1688/2166/2188/2366/2388/2399</t>
  </si>
  <si>
    <t>6320221</t>
  </si>
  <si>
    <t>2688/2799/5130/5150/5160/6130/6150/6160/7130/7150/7160</t>
  </si>
  <si>
    <t>Caixa Descarga Montada</t>
  </si>
  <si>
    <t>6320309</t>
  </si>
  <si>
    <t>2688/2799/4150/5130/5150/6130/6150/7088/7130/7140/7150</t>
  </si>
  <si>
    <t>06 G 03</t>
  </si>
  <si>
    <t>Caixa De Facas Montada</t>
  </si>
  <si>
    <t>6318963</t>
  </si>
  <si>
    <t>Eixo Da Tomada De Força</t>
  </si>
  <si>
    <t>6319176</t>
  </si>
  <si>
    <t>TC5070/TC57</t>
  </si>
  <si>
    <t>PALET PAREDE 02</t>
  </si>
  <si>
    <t>Manga De Eixo Esquerda</t>
  </si>
  <si>
    <t>6318979</t>
  </si>
  <si>
    <t>2388/2399/2688/2799</t>
  </si>
  <si>
    <t>Manga De Eixo Direita</t>
  </si>
  <si>
    <t>6318980</t>
  </si>
  <si>
    <t>6319045</t>
  </si>
  <si>
    <t>CR5.85/CR6080/CR7.90/CR7090/CR8070/CR9040/CR9060</t>
  </si>
  <si>
    <t>Aleta Rotor Esquerda</t>
  </si>
  <si>
    <t>6319046</t>
  </si>
  <si>
    <t>Kit Rolamento De Esfera</t>
  </si>
  <si>
    <t>6318818</t>
  </si>
  <si>
    <t>02 A 04</t>
  </si>
  <si>
    <t>PG 15 / PG 33</t>
  </si>
  <si>
    <t>87586665 / 84438982</t>
  </si>
  <si>
    <t>Luva Do Eixo Dianteiro</t>
  </si>
  <si>
    <t>6318987</t>
  </si>
  <si>
    <t>CASE = 5140/5150/6140/6150/6160/7010/7120/7140/7150/7160/7230/7240/7250/7260/8010/8120/8230/8240/8250/8260/9230/9240/9250/9260/AF10/AF7250/AF8250/AF9250/AFX8010
NEW HOLLAND = CR6.80/CR10/CR10.90/CR11/CR5.85/CR6/CR6.80/CR6080/CR7/CR7.80/CR7.90/CR7090/CR8/CR8.80/CR8.90/CR8070/CR8090/CR9/CR9.80/CR9.90/CR9040/CR9060/CR9080/CR9090/CR970/CS6080/CS6090/CX8080/FR450/FR480/FR500/FR550/FR600/FR650/FR700/FR780/FR850/FR9040/FR9050/FR9060/FR920/TC5.80</t>
  </si>
  <si>
    <t>PG 22 / PG 41</t>
  </si>
  <si>
    <t>Eixo</t>
  </si>
  <si>
    <t>6318933</t>
  </si>
  <si>
    <t>CR10/CR10.90/CR7/CR7.90/CR8/CR8.90/CR8090/CR9/CR9.80/CR9.90/CR9040/CR9080/CR9090/CR970/CR980</t>
  </si>
  <si>
    <t>6318917</t>
  </si>
  <si>
    <t>2388/2399/2688/2799/5130/5140/5150/6130/6140/6150/6160/7088/7130/7140/7150/7160/</t>
  </si>
  <si>
    <t>87620306 / 82989933</t>
  </si>
  <si>
    <t>Flange Da Embreagem 8 Furos</t>
  </si>
  <si>
    <t>6318901</t>
  </si>
  <si>
    <t>7630/8030</t>
  </si>
  <si>
    <t>Acoplamento Caixa Rotor 33 Est.</t>
  </si>
  <si>
    <t>6320893</t>
  </si>
  <si>
    <t>CASE = AF10
NEW HOLLAND = 6.80/CR10/CR10.90/CR11/CR5.85/CR6/CR6.80/CR6080/CR7/CR7.80/CR7.90/CR7090/CR8/CR8.80/CR8.90/CR8070/CR8090/CR9/CR9.80/CR9.90/CR9040/CR9060/CR9080/CR9090/CR970</t>
  </si>
  <si>
    <t>Eixo De Entrada Do Rotor</t>
  </si>
  <si>
    <t>6319048</t>
  </si>
  <si>
    <t>Rolo Do Bandejão</t>
  </si>
  <si>
    <t>6318920</t>
  </si>
  <si>
    <t>05 F 01</t>
  </si>
  <si>
    <t>6311578</t>
  </si>
  <si>
    <t>CASE = 7010/7120/7230/8010/8120/8230/9230
NEW HOLLAND = CR7.90/8.90/CR8090/CR9.80/CR9080/CR9090</t>
  </si>
  <si>
    <t>10 F 02</t>
  </si>
  <si>
    <t>87642401 / 48187947</t>
  </si>
  <si>
    <t>6311573</t>
  </si>
  <si>
    <t>CASE = 7010/8010/AFX8010
NEW HOLLAND = CR6.80/CR10/CR10.90/CR5.85/CR6/CR6.80/CR6080/CR7/CR7.80/CR7.90/CR7090/CR8070/CR9060</t>
  </si>
  <si>
    <t>Engrenagem De 12 Dentes</t>
  </si>
  <si>
    <t>6318925</t>
  </si>
  <si>
    <t>CR6.80/CR10.90/CR5.85/CR6.80/CR6080/CR7.80/CR7.90/CR7090/CR8.90/CR8070/CR8090/CR9.80/CR9.90/CR9040/CR9060/CR9080/CR9090</t>
  </si>
  <si>
    <t>PG 30</t>
  </si>
  <si>
    <t>Roda Dentada</t>
  </si>
  <si>
    <t>6310973</t>
  </si>
  <si>
    <t>6318143</t>
  </si>
  <si>
    <t>CASE = 2566/2688/2799/4130/4150/4160/5130/5140/5150/6130/6140/6150/6160/7088/7130/7140/7150/7160
NEW HOLLAND = CR5080</t>
  </si>
  <si>
    <t>Catraca Do Elevador 7 Dentes</t>
  </si>
  <si>
    <t>6319016</t>
  </si>
  <si>
    <t>1420/1470/1688/2166/2188/2366/2388/2399/2566/2688/2799/4130/4150/4160/5088/5130/5150/6130/6150/7088/7130/7140/7150/815/915</t>
  </si>
  <si>
    <t>05 G 04</t>
  </si>
  <si>
    <t>Cone</t>
  </si>
  <si>
    <t>6320281</t>
  </si>
  <si>
    <t>4150/5130/5150/6130/6150/7088/7130/7140/7150</t>
  </si>
  <si>
    <t>48169201 / 87701210</t>
  </si>
  <si>
    <t>Rolo Lateral Livre</t>
  </si>
  <si>
    <t>6320310</t>
  </si>
  <si>
    <t>Aleta 7</t>
  </si>
  <si>
    <t>6319004</t>
  </si>
  <si>
    <t>Aleta 4</t>
  </si>
  <si>
    <t>6319005</t>
  </si>
  <si>
    <t>Caixa Transferencia Sem Fim</t>
  </si>
  <si>
    <t>6319663</t>
  </si>
  <si>
    <t>5140/6140/7120/7140/7150/7230/7240/7250/8120/8230/8240/8250/9230/9240/9250</t>
  </si>
  <si>
    <t>Meia Carcaça 2 Caixa De Velocidade</t>
  </si>
  <si>
    <t>6319656</t>
  </si>
  <si>
    <t>6318145</t>
  </si>
  <si>
    <t>CASE = 2240/3230/3330/PATRIOT 250/300/3240/3340/350/4430/TRIDENT 5550
NEW HOLLAND = DEFENSOR 2500/3000/3500/S2500/SP2500</t>
  </si>
  <si>
    <t>Engrenagem Elevador Retrilha</t>
  </si>
  <si>
    <t>6320311</t>
  </si>
  <si>
    <t>2166/2188/2366/2388/2399/2566/2688/2799/4130/4150/4160/5088/5130/5140/5150/6130/6140/6150/6160/7088/7130/7140/7150/7160</t>
  </si>
  <si>
    <t>Engrenagem Do Elevador De Grão</t>
  </si>
  <si>
    <t>6319258</t>
  </si>
  <si>
    <t>8040/8055/8060/8070/L413/TC5.30/TC5.80/TC5.90/TC5040/TC5070/TC5090/TC55/TC57/TC59/TX4.90/TX5.90/TX66/TX68</t>
  </si>
  <si>
    <t>6319054</t>
  </si>
  <si>
    <t>8040/8055/L413/TC4.90/TC5.30/TC5.80/TC5.90/TC5040/TC5070/TC5090/TC55/TC57/TC59/TX4.90/TX5.90</t>
  </si>
  <si>
    <t>6319399</t>
  </si>
  <si>
    <t>92039278 / 87561506</t>
  </si>
  <si>
    <t>Eixo Esteira Central</t>
  </si>
  <si>
    <t>6319373</t>
  </si>
  <si>
    <t>CASE = 3152/3162/4F30/4F35/4F40/4F45/4R30/4R35/4R40/4R45
NEW HOLLAND = 8230/8235/8240/8245/840CD/8630/8635/8640/8645</t>
  </si>
  <si>
    <t>08 E 04</t>
  </si>
  <si>
    <t>Eixo Excentrico</t>
  </si>
  <si>
    <t>6320606</t>
  </si>
  <si>
    <t>CASE = 2010/2020/3020
NEW HOLLAND = 1530/4040/5050/7217/7220/7225/7230/72C/740CF/74C/8055/TC55/TC57/TC59/TL80/TX4.90</t>
  </si>
  <si>
    <t>6318718</t>
  </si>
  <si>
    <t>FX30/FX300/FX375/FX38/FX450/FX58/FX60/TC59/TX66/TX68</t>
  </si>
  <si>
    <t>Eixo Diâmetro 55</t>
  </si>
  <si>
    <t>6318906</t>
  </si>
  <si>
    <t>TC59/TX66/TX68</t>
  </si>
  <si>
    <t>08 B 03</t>
  </si>
  <si>
    <t>Flange</t>
  </si>
  <si>
    <t>6319007</t>
  </si>
  <si>
    <t>L413/TC4.90/TC5.80/TC5.90/TC5070/TC5090/TC55/TC57/TC59/TX4.90/TX5.90</t>
  </si>
  <si>
    <t>Acoplamento do Distribuidor Estriado</t>
  </si>
  <si>
    <t>6320620</t>
  </si>
  <si>
    <t>CASE = AF10
NEW HOLLAND = CR6.80/CR10/CR10.90/CR11/CR5.85/CR5080/CR6/CR6.80/CR6080/CR7/CR7.80/CR7.90/CR7090/CR8/CR8.80/CR8.90/CR8070/CR8090/CR9/CR9.80/CR9.90/CR9040/CR9060/CR9080/CR9090/CR970/CR980</t>
  </si>
  <si>
    <t>07 A 04</t>
  </si>
  <si>
    <t>ACW0394860</t>
  </si>
  <si>
    <t>6316489</t>
  </si>
  <si>
    <t>MF9690/MF9790/BC6500/BC7500</t>
  </si>
  <si>
    <t>ACW0510330</t>
  </si>
  <si>
    <t>6319257</t>
  </si>
  <si>
    <t>AH150405</t>
  </si>
  <si>
    <t>Flange Rotor</t>
  </si>
  <si>
    <t>6319049</t>
  </si>
  <si>
    <t>9470 STS/9560 STS/9570 STS/9650 STS/9660 STS/9670 STS/9750 STS/9760 STS/9770 STS/9860 STS/9870 STS/9880 STS/S5 500/S7 600/S7 700/S7 800/S7 850/S7 900/S540/S550/S560/S650/S660/S670/S670H/S680/S680H/S685/S685H/S690/S690H/S760/S770/S780/S785/S790</t>
  </si>
  <si>
    <t>ACOPLAMENTOS</t>
  </si>
  <si>
    <t>PG 42</t>
  </si>
  <si>
    <t>AH219057</t>
  </si>
  <si>
    <t>Bloco Hidraulico 6 Vias</t>
  </si>
  <si>
    <t>6319172</t>
  </si>
  <si>
    <t>1470/1570/9470 STS/9540/9560/9560 STS/9570 STS/9580/9640/9650 STS/9660 STS/9660 WTS/9670/9670 STS/9680/9750 STS/9760 STS/9770 STS/9780/9860 STS/9870 STS/9880 STS/C670/S550/S560/S660/S670/S690/T550/T560/T660/T670/W330/W540/W550/W650/W660</t>
  </si>
  <si>
    <t>PG 43</t>
  </si>
  <si>
    <t>AXE18525</t>
  </si>
  <si>
    <t>6319034</t>
  </si>
  <si>
    <t>S540/S550/S660/S670</t>
  </si>
  <si>
    <t>AXE24405</t>
  </si>
  <si>
    <t>6319370</t>
  </si>
  <si>
    <t>9470 STS/9570 STS/9670 STS</t>
  </si>
  <si>
    <t>AXE36056</t>
  </si>
  <si>
    <t>6319935</t>
  </si>
  <si>
    <t>S5 500/S7 600/S7 700/S540/S550/S650/S660/S670/S670H/S760/S770/T5 400/T5 500/T5 600/T5 700/T6 500/T6 600/T6 700/T6 800/T550/T660/T670/W540/W550/W650/W660</t>
  </si>
  <si>
    <t>CE18015</t>
  </si>
  <si>
    <t>Carcaça Descarga do Elevador de Grãos</t>
  </si>
  <si>
    <t>6320104</t>
  </si>
  <si>
    <t>9400/9410/9450/9470 STS/9500/9510/9540/9550/9560/9560 STS/9570 STS/9580/9600/9610/9640/9650/9650 STS/9660/9660 STS/9660 WTS/9670/9670 STS/9680/9750 STS/9760 STS/9770 STS/9780/9860 STS/9870 STS/9880 STS/C670/CTS/CTS II/S5 500/S7 600/S7 700/S7 800/S7 850/S7 900/S540/S550/S560/S650/S660/S670/S670H/S680/S680H/S685/S685H/S690/S690H/S760/S770/S780/S785/S790/T5 400/T5 500/T5 600/T5 700/T6 500/T6 600/T6 700/T6 800/T550/T560/T660/T670/W540/W550/W650/W660</t>
  </si>
  <si>
    <t>PG 45</t>
  </si>
  <si>
    <t xml:space="preserve">CE18212 </t>
  </si>
  <si>
    <t>Eixo Do Rotor</t>
  </si>
  <si>
    <t>6318932</t>
  </si>
  <si>
    <t>05 C 04</t>
  </si>
  <si>
    <t>PG 44</t>
  </si>
  <si>
    <t>DE19294</t>
  </si>
  <si>
    <t>Bloco Da Caixa De Navalha</t>
  </si>
  <si>
    <t>6320745</t>
  </si>
  <si>
    <t>614R/615F/615R/616/616R/618/618F/618PF/618R/620/620F/620PF/620R/622/622F/622PF/622R/622X/625F/625PF/625R/625X/630/630F/630PF/630R/630X/635/635F/635PF/635R/635X/640X/722PF/722X/725PF/725X/730PF/730X/735PF/735X/740PF/740X/925D/930D/936D/RA 16/RA 18/RA 20/RA 22/RA 25/RA 30/RA 35/RD30F/RD35F/RD40F/RD45F/RDF 30/RDF 35/RDF 40/RDF 45/XA 22/XA 25/XA 30/XA 35/XA 40/ZPF618/ZPF620/ZPF622/ZPF625/ZPF630/ZPF635</t>
  </si>
  <si>
    <t>H173373</t>
  </si>
  <si>
    <t>Cubo Estriado Eixo Propulsão</t>
  </si>
  <si>
    <t>6318882</t>
  </si>
  <si>
    <t>9470 STS/9560 STS/9570 STS/9650 STS/9660 STS/9670 STS/9750 STS/9760 STS/9770 STS/9780/9860 STS/9870 STS/9880 STS/S5 500/S7 600/S7 700/S7 800/S7 850/S7 900/S540/S550/S560/S650/S660/S670/S670H/S680/S680H/S685/S685H/S690/S690H/S760/S770/S780/S785/S790</t>
  </si>
  <si>
    <t>H173374</t>
  </si>
  <si>
    <t>Cubo Estriado Polia do Separador</t>
  </si>
  <si>
    <t>6319053</t>
  </si>
  <si>
    <t>H173375</t>
  </si>
  <si>
    <t>Eixo de Acionamento do Separador</t>
  </si>
  <si>
    <t>6318927</t>
  </si>
  <si>
    <t>HXE24328</t>
  </si>
  <si>
    <t>Travessa Garganta</t>
  </si>
  <si>
    <t>6319177</t>
  </si>
  <si>
    <t>9670 STS/9770 STS/9870 STS/S7 600/S7 700/S7 800/S7 850/S7 900/S650/S660/S670/S670H/S680/S680H/S685/S685H/S690/S690H/S760/S770/S780/S785/S790</t>
  </si>
  <si>
    <t>PALET</t>
  </si>
  <si>
    <t>6320282</t>
  </si>
  <si>
    <t>CR10.90/CR7.80/CR7.90/CR8.80/CR8.90/CR9.80/CR9.90</t>
  </si>
  <si>
    <t>Caixa De Engrenagens Do Sem Fim</t>
  </si>
  <si>
    <t>6314735</t>
  </si>
  <si>
    <t>CH7.70/CR10.90/CR6.80/CR6090/CR7.80/CR7.90/CR7090/CR8.80/CR8.90/CR8070/CR8080/CR8090/CR9.80/CR9.90/CR9040/CR9060/CR9070/CR9080/CR9090/CR920/CR940/CR960/CR970/CR980/CX5.80/CX5.90/CX5080/CX5090/CX6.80/CX6.90/CX6080/CX6090/CX7.80/CX7.90/CX7080/CX7090/CX720/CX740/CX760/CX780/CX8.70/CX8.80/CX8.85/CX8.90/CX8030/CX8040/CX8050/CX8060/CX8070/CX8080/CX8090/CX820/CX840/CX860/CX880</t>
  </si>
  <si>
    <t>Acoplamento Antivibrador Estriado</t>
  </si>
  <si>
    <t>6321072</t>
  </si>
  <si>
    <t>6160/7160</t>
  </si>
  <si>
    <t>87733412 Curto</t>
  </si>
  <si>
    <t>Cubo Bomba Hidráulica Curto</t>
  </si>
  <si>
    <t>6318978</t>
  </si>
  <si>
    <t>2688/2799/5088/6088/7088</t>
  </si>
  <si>
    <t>87733412 Longo</t>
  </si>
  <si>
    <t>6319575</t>
  </si>
  <si>
    <t>Jogo Pastilhas De Freio</t>
  </si>
  <si>
    <t>6319669</t>
  </si>
  <si>
    <t>CASE = 2355/3230/3330/3445/3555/3725/3915/4420/4430/4465/4585/4765/4955/PATRIOT 3240/3340/4440/TITAN 3030/3040/3530/3540
NEW HOLLAND = P2350/P3440/P3550/P3720/P3910/P4460/P4580/P4760/P4950</t>
  </si>
  <si>
    <t>Eixo de Aço Pinhão</t>
  </si>
  <si>
    <t>6307654</t>
  </si>
  <si>
    <t>08 C 03</t>
  </si>
  <si>
    <t>Dedo Triplo Em Aço</t>
  </si>
  <si>
    <t>6312056</t>
  </si>
  <si>
    <t>CASE = 3152/3162/4F35/4F40/4F45/4R30/4R35/4R40/4R45
NEW HOLLAND = 8230/8235/8240/8245/840CD/8630/8635/8640/8645/880CF</t>
  </si>
  <si>
    <t>84126935 / 84126939</t>
  </si>
  <si>
    <t>Dedo Duplo Curto Em Aço</t>
  </si>
  <si>
    <t>6311356</t>
  </si>
  <si>
    <t>CASE = 3020
NEW HOLLAND = 740CF</t>
  </si>
  <si>
    <t>Dedo Duplo Em Aço</t>
  </si>
  <si>
    <t>6321632</t>
  </si>
  <si>
    <t>CASE = 3020/3152/3162/4F30/4F35/4F40/4F45
NEW HOLLAND = 740CF/8630/8635/8640/8645/880CF</t>
  </si>
  <si>
    <t>IDC002000243</t>
  </si>
  <si>
    <t>Ponteira de Descompactação</t>
  </si>
  <si>
    <t>6321190</t>
  </si>
  <si>
    <t>Escarificador Terrus GTS</t>
  </si>
  <si>
    <t>PONTEIRA DE DESCOMPACTAÇÃO PONTEIRA DE D</t>
  </si>
  <si>
    <t>PG 48</t>
  </si>
  <si>
    <t>6306834</t>
  </si>
  <si>
    <t>CASE = 3020/3152/3162/4F30/4F35/4F40/4F45
NEW HOLLAND = 7230/740CF/840CD/8630/8635/8640/8645/880CF</t>
  </si>
  <si>
    <t>Pino Came Caixa Draper</t>
  </si>
  <si>
    <t>6320565</t>
  </si>
  <si>
    <t>47663336 / 84357210</t>
  </si>
  <si>
    <t>6320566</t>
  </si>
  <si>
    <t>Guia De Navalha Em Aço</t>
  </si>
  <si>
    <t>6320440</t>
  </si>
  <si>
    <t>05 E 03</t>
  </si>
  <si>
    <t>Terminal Cabeça de Faca L.E</t>
  </si>
  <si>
    <t>6319135</t>
  </si>
  <si>
    <t>AXE36525</t>
  </si>
  <si>
    <t>6320562</t>
  </si>
  <si>
    <t>S5 500/S7 600/S7 700/S540/S550/S650/S660/S670/S670H/S760/S770/T5 400/T5 500/T5 600/T5 700/T6 500/T6 600/T6 700/T6 800/T550/T560/T660/T670/W540/W550/W650/W660</t>
  </si>
  <si>
    <t>47533455 / 51562915</t>
  </si>
  <si>
    <t>Bloco Hidráulico 028346-001 REV G</t>
  </si>
  <si>
    <t>6318140</t>
  </si>
  <si>
    <t>7230/8230/9230</t>
  </si>
  <si>
    <t>AN305907</t>
  </si>
  <si>
    <t>6319607</t>
  </si>
  <si>
    <t>4730/4830</t>
  </si>
  <si>
    <t>6319275</t>
  </si>
  <si>
    <t>AH225620 / AH228046</t>
  </si>
  <si>
    <t>6319051</t>
  </si>
  <si>
    <t>9470 STS/9570 STS/9670 STS/9770 STS/9870 STS/S560/S690</t>
  </si>
  <si>
    <t>6320256</t>
  </si>
  <si>
    <t>PATRIOT 350</t>
  </si>
  <si>
    <t>PG 02</t>
  </si>
  <si>
    <t>AN302359</t>
  </si>
  <si>
    <t>6320852</t>
  </si>
  <si>
    <t>230M/4730/4830/M4025/M4025/M4030/M4040</t>
  </si>
  <si>
    <t>Proteção Da Faca</t>
  </si>
  <si>
    <t>6312057</t>
  </si>
  <si>
    <t>CASE = 3152/3162/4F30/4F35/4F40/4F45/4R30/4R35/4R40/4R45
NEW HOLLAND = 740CF-20/740CF-25/740CF-30/740CF-35/8230/8235/8240/8245/840CD/8630/8635/8640/8645/880CF</t>
  </si>
  <si>
    <t>Caixa De Facas Draper Montada</t>
  </si>
  <si>
    <t>6312795</t>
  </si>
  <si>
    <t>Bloco Hidráulico HIDR</t>
  </si>
  <si>
    <t>6321198</t>
  </si>
  <si>
    <t>N302121</t>
  </si>
  <si>
    <t>Porca Do Pulverizador</t>
  </si>
  <si>
    <t>6319057</t>
  </si>
  <si>
    <t>40I/50I/230M/400R/408R/4630/4710/4720/4730/4830/5430I/M4025/M4030/M4040/M4040DN/R4023/R4030</t>
  </si>
  <si>
    <t>Porca</t>
  </si>
  <si>
    <t>6320889</t>
  </si>
  <si>
    <t>CASE = 3230/3330/3240/3340/SPX3320
NEW HOLLAND = DEFENSOR 3500</t>
  </si>
  <si>
    <t>09 B 02</t>
  </si>
  <si>
    <t>PG 23 / PG 40</t>
  </si>
  <si>
    <t>6319001</t>
  </si>
  <si>
    <t>CR10.90/CR8.90/CR9.80/CR9.90</t>
  </si>
  <si>
    <t>6321103</t>
  </si>
  <si>
    <t>CASE = 3020
NEW HOLLAND = 72C/740CF/74C</t>
  </si>
  <si>
    <t>87561020 / 137987</t>
  </si>
  <si>
    <t>Dedo Recolhedor Molinete</t>
  </si>
  <si>
    <t>6316410</t>
  </si>
  <si>
    <t>2142/2152/2162</t>
  </si>
  <si>
    <t>410856A1</t>
  </si>
  <si>
    <t>6315405</t>
  </si>
  <si>
    <t>72C25I/740CF-20/740CF-25/740CF-30/740CF-35/74C</t>
  </si>
  <si>
    <t>PG 36</t>
  </si>
  <si>
    <t>H175818</t>
  </si>
  <si>
    <t>6309752</t>
  </si>
  <si>
    <t>312/314/316/319/323/325/616/616F/616R/618/618F/618R/620/620F/620R/622/625F/625R/630/630F/630FD/635/635F/635FD/640FD/645FD/730FD/735FD/740FD/745FD/FA16/FA18/FA20/FA25/FA30/FA35/RA16/RA18/RA20/RA25/RDF30/RDF35/RDF40/RDF45</t>
  </si>
  <si>
    <t>Tampa Da Caixa De Faca</t>
  </si>
  <si>
    <t>6321216</t>
  </si>
  <si>
    <t>CASE = 2020/3020
NEW HOLLAND = 1530/4040/5050/72C/740CF/74C/8040/8055/SUPERFLEX HEADER/TC55/TC57</t>
  </si>
  <si>
    <t>Rotula Esférica Menor</t>
  </si>
  <si>
    <t>6321633</t>
  </si>
  <si>
    <t>CASE = PULVERIZADORES PATRIOT 3230/3330/4420/4430/3240/3250/3340/4350/4430/4450/SPX3320/SPX4410
NEW HOLLAND = DEFENSOR 3500</t>
  </si>
  <si>
    <t>07 E 03</t>
  </si>
  <si>
    <t>Rotula Esférica Maior</t>
  </si>
  <si>
    <t>6321634</t>
  </si>
  <si>
    <t>196482C3 Curto</t>
  </si>
  <si>
    <t>6318174</t>
  </si>
  <si>
    <t>1420/1440/1460/1470/1480/1620/1640/1644/1660/1666/1670/1680/1688/2144/2166/2188/2344/2365/2366/2377/2388/2399/2577/2588</t>
  </si>
  <si>
    <t>Kit Embreagem Pneumática</t>
  </si>
  <si>
    <t>6305443</t>
  </si>
  <si>
    <t>TC5.30/TC5070/TC5090/TC57</t>
  </si>
  <si>
    <t>Placa Embreagem Acionamento Principal</t>
  </si>
  <si>
    <t>6305979</t>
  </si>
  <si>
    <t>TC5.30/TC5070/TC55/TC57</t>
  </si>
  <si>
    <t>Pastilha De Freio</t>
  </si>
  <si>
    <t>6321593</t>
  </si>
  <si>
    <t>CASE = 5150/6150/7010/7120/7150/7230/7240/7250/8010/8120/8230/8240/8250/9010/9120/9230/9240/9250/AFX8010/CT5070
NEW HOLLAND = CR10.90/CR7.90/CR8.80/CR8.90/CR8070/CR8080/CR8090/CR9.80/CR9.90/CR9060/CR9070/CR9080/CR9090/CR920/CR940/CR960/CR970/CR980/CX7.80/CX7.90/CX7080/CX7090/CX720/CX740/CX760/CX780/CX8.70/CX8.80/CX8.85/CX8.90/CX8030/CX8040/CX8050/CX8060/CX8070/CX8080/CX8090/CX820/CX840/CX860/CX880/FR450/FR480/FR500/FR550/FR600/FR650/FR700/FR780/FR850/FR9040/FR9050/FR9060/FR9080/FR9090/FR920/TX67</t>
  </si>
  <si>
    <t>Pastilha De Freio Com Sensor</t>
  </si>
  <si>
    <t>6321594</t>
  </si>
  <si>
    <t>CASE = 5150/6150/7010/7120/7150/7230/7240/8010/8120/8230/8240/9010/9120/9230/9240/AFX8010/CHX320/CHX420/CHX520/CHX620/CT5050/CT5060/CT5070/CT5080/CT610
NEW HOLLAND = 9630/9640/9645/CH7.70/CR10.90/CR7.90/CR8.80/CR8.90/CR8070/CR8080/CR8090/CR9.80/CR9.90/CR9060/CR9070/CR9080/CR9090/CR920/CR940/CR960/CR970/CR980/CS520/CS540/CS6070/CS6080/CS6090/CS640/CS660/CSX7040/CSX7050/CSX7060/CSX7070/CSX7080/CX5.80/CX5.90/CX5080/CX5090/CX6.80/CX6.90/CX6080/CX6090/CX7.80/CX7.90/CX7080/CX7090/CX720/CX740/CX760/CX780/CX8.70/CX8.80/CX8.85/CX8.90/CX8030/CX8040/CX8050/CX8060/CX8070/CX8080/CX8090/CX820/CX840/CX860/CX880/FR450/FR480/FR500/FR550/FR600/FR650/FR700/FR780/FR850/FR9040/FR9050/FR9060/FR9080/FR9090/FR920/FX28/FX30/FX300/FX375/FX38/FX40/FX450/FX48/FX50/FX58/FX60/TC4.90/TC5.70/TC5.80/TC5.90/TC5070/TC5080/TF42/TF44/TF46/TF76/TF78/TX30/TX32/TX34/TX62/TX63/TX64/TX65/TX66/TX67/TX68</t>
  </si>
  <si>
    <t>06 A 03</t>
  </si>
  <si>
    <t>Cubo Da Bomba Hidráulica</t>
  </si>
  <si>
    <t>6315619</t>
  </si>
  <si>
    <t>4130/4150/4160</t>
  </si>
  <si>
    <t>Proteção Caixa De Facas Draper</t>
  </si>
  <si>
    <t>6318028</t>
  </si>
  <si>
    <t>CASE = 4F30/4F35/4F40/4F45
NEW HOLLAND = 8630/8635/8640/8645</t>
  </si>
  <si>
    <t>87493465 / 84294453</t>
  </si>
  <si>
    <t>Caixa De Conversão</t>
  </si>
  <si>
    <t>6321214</t>
  </si>
  <si>
    <t>CASE = 2020/3020
NEW HOLLAND = 72C/740CF/74C</t>
  </si>
  <si>
    <t>Alojamento veio de pente LE</t>
  </si>
  <si>
    <t>6321692</t>
  </si>
  <si>
    <t>PG 13 / PG 36</t>
  </si>
  <si>
    <t>Alojamento veio de pente LD</t>
  </si>
  <si>
    <t>6321693</t>
  </si>
  <si>
    <t>Tampa Superior Caixa De Facas Draper</t>
  </si>
  <si>
    <t>6319834</t>
  </si>
  <si>
    <t>Resumo Do Pedido</t>
  </si>
  <si>
    <t>Código Interno</t>
  </si>
  <si>
    <t>Compatibilidade</t>
  </si>
  <si>
    <t>PG Catálogo</t>
  </si>
  <si>
    <t>Quantidade Desejada</t>
  </si>
  <si>
    <t>Pagina do Catalogo</t>
  </si>
  <si>
    <t>Cod. Original "Digite AQUI"</t>
  </si>
  <si>
    <t>Aba Pedidos</t>
  </si>
  <si>
    <t>Caso Não saiba o codigo original da peça consultar na aba "Lista de produtos", pode copiar a celular "ctrl+c" ir na aba pedido e colar "ctrl+v" na coluna "A" abaixo de Cod. Original "Digite AQUI" que as informações serão exportadas.</t>
  </si>
  <si>
    <t>Assim que a planilha estiver preenchida basta salvar e anexar no modulo "Solicitar Pedido Via Planilha Excel" clicando no botão "escolher arquivo" preenchendo o mesmo com os seus dados de contato e enviando "botão Enviar"</t>
  </si>
  <si>
    <t>Caso saiba o codigo original da peça pode digitar na coluna "A" abaixo de Cod. Original "Digite AQUI", colocar a quantidade desejada na coluna "G" caso possua alguma observação escreva na coluna "H"</t>
  </si>
  <si>
    <t>Editar apenas as colunas "A" "G" "H" setadas na cor "VERDE" (Obs: as demais são de preenchimento automático e possuem formulas)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</si>
</sst>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Arial"/>
      <scheme val="minor"/>
    </font>
    <font>
      <b/>
      <sz val="8"/>
      <color theme="1"/>
      <name val="Verdana"/>
    </font>
    <font>
      <b/>
      <sz val="10"/>
      <color theme="1"/>
      <name val="Verdana"/>
    </font>
    <font>
      <b/>
      <sz val="20"/>
      <color theme="1"/>
      <name val="Verdana"/>
    </font>
    <font>
      <b/>
      <sz val="7"/>
      <color theme="1"/>
      <name val="Verdana"/>
    </font>
    <font>
      <sz val="10"/>
      <name val="Arial"/>
    </font>
    <font>
      <b/>
      <sz val="12"/>
      <color theme="1"/>
      <name val="Verdana"/>
    </font>
    <font>
      <b/>
      <sz val="30"/>
      <color theme="1"/>
      <name val="Verdana"/>
    </font>
    <font>
      <sz val="8"/>
      <color rgb="FF000000"/>
      <name val="Verdana"/>
    </font>
    <font>
      <sz val="7"/>
      <color rgb="FF000000"/>
      <name val="Verdana"/>
    </font>
    <font>
      <sz val="8"/>
      <color theme="1"/>
      <name val="Verdana"/>
    </font>
    <font>
      <sz val="7"/>
      <color theme="1"/>
      <name val="Verdana"/>
    </font>
    <font>
      <b/>
      <sz val="14"/>
      <color theme="1"/>
      <name val="Verdana"/>
    </font>
    <font>
      <b/>
      <sz val="8"/>
      <color rgb="FFFFFFFF"/>
      <name val="Verdana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Arial"/>
      <family val="2"/>
      <scheme val="minor"/>
    </font>
    <font>
      <b/>
      <sz val="8"/>
      <color theme="0"/>
      <name val="Verdana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C00000"/>
        <bgColor rgb="FFFFF2CC"/>
      </patternFill>
    </fill>
    <fill>
      <patternFill patternType="solid">
        <fgColor theme="7" tint="-0.499984740745262"/>
        <bgColor rgb="FFFFF2CC"/>
      </patternFill>
    </fill>
    <fill>
      <patternFill patternType="solid">
        <fgColor theme="7" tint="-0.499984740745262"/>
        <bgColor rgb="FF00000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2CC"/>
      </bottom>
      <diagonal/>
    </border>
    <border>
      <left style="thin">
        <color rgb="FF000000"/>
      </left>
      <right style="thin">
        <color rgb="FF000000"/>
      </right>
      <top style="thin">
        <color rgb="FFFFF2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6" fillId="3" borderId="3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49" fontId="10" fillId="4" borderId="0" xfId="0" applyNumberFormat="1" applyFont="1" applyFill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10" fillId="6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49" fontId="8" fillId="4" borderId="4" xfId="0" applyNumberFormat="1" applyFont="1" applyFill="1" applyBorder="1" applyAlignment="1">
      <alignment horizontal="center" vertical="center"/>
    </xf>
    <xf numFmtId="49" fontId="8" fillId="6" borderId="4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0" borderId="18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23" xfId="0" applyFont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left" vertical="center"/>
    </xf>
    <xf numFmtId="0" fontId="8" fillId="6" borderId="31" xfId="0" applyFont="1" applyFill="1" applyBorder="1" applyAlignment="1">
      <alignment horizontal="left" vertical="center"/>
    </xf>
    <xf numFmtId="49" fontId="8" fillId="4" borderId="31" xfId="0" applyNumberFormat="1" applyFont="1" applyFill="1" applyBorder="1" applyAlignment="1">
      <alignment horizontal="left" vertical="center"/>
    </xf>
    <xf numFmtId="0" fontId="10" fillId="6" borderId="31" xfId="0" applyFont="1" applyFill="1" applyBorder="1" applyAlignment="1">
      <alignment horizontal="left" vertical="center"/>
    </xf>
    <xf numFmtId="0" fontId="10" fillId="4" borderId="31" xfId="0" applyFont="1" applyFill="1" applyBorder="1" applyAlignment="1">
      <alignment horizontal="left" vertical="center"/>
    </xf>
    <xf numFmtId="0" fontId="10" fillId="6" borderId="32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vertical="center"/>
    </xf>
    <xf numFmtId="0" fontId="9" fillId="6" borderId="31" xfId="0" applyFont="1" applyFill="1" applyBorder="1" applyAlignment="1">
      <alignment vertical="center"/>
    </xf>
    <xf numFmtId="0" fontId="11" fillId="6" borderId="31" xfId="0" applyFont="1" applyFill="1" applyBorder="1" applyAlignment="1">
      <alignment vertical="center"/>
    </xf>
    <xf numFmtId="0" fontId="11" fillId="4" borderId="31" xfId="0" applyFont="1" applyFill="1" applyBorder="1" applyAlignment="1">
      <alignment vertical="center"/>
    </xf>
    <xf numFmtId="0" fontId="11" fillId="6" borderId="32" xfId="0" applyFont="1" applyFill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vertical="center"/>
    </xf>
    <xf numFmtId="0" fontId="8" fillId="6" borderId="28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8" fillId="7" borderId="28" xfId="0" applyFont="1" applyFill="1" applyBorder="1" applyAlignment="1">
      <alignment vertical="center"/>
    </xf>
    <xf numFmtId="0" fontId="10" fillId="6" borderId="28" xfId="0" applyFont="1" applyFill="1" applyBorder="1" applyAlignment="1">
      <alignment vertical="center"/>
    </xf>
    <xf numFmtId="0" fontId="10" fillId="4" borderId="28" xfId="0" applyFont="1" applyFill="1" applyBorder="1" applyAlignment="1">
      <alignment vertical="center"/>
    </xf>
    <xf numFmtId="0" fontId="10" fillId="6" borderId="29" xfId="0" applyFont="1" applyFill="1" applyBorder="1" applyAlignment="1">
      <alignment vertical="center"/>
    </xf>
    <xf numFmtId="0" fontId="1" fillId="3" borderId="33" xfId="0" applyFont="1" applyFill="1" applyBorder="1" applyAlignment="1">
      <alignment horizontal="center" vertical="center"/>
    </xf>
    <xf numFmtId="49" fontId="8" fillId="4" borderId="34" xfId="0" applyNumberFormat="1" applyFont="1" applyFill="1" applyBorder="1" applyAlignment="1">
      <alignment horizontal="left" vertical="center"/>
    </xf>
    <xf numFmtId="49" fontId="8" fillId="6" borderId="34" xfId="0" applyNumberFormat="1" applyFont="1" applyFill="1" applyBorder="1" applyAlignment="1">
      <alignment horizontal="left" vertical="center"/>
    </xf>
    <xf numFmtId="49" fontId="10" fillId="6" borderId="34" xfId="0" applyNumberFormat="1" applyFont="1" applyFill="1" applyBorder="1" applyAlignment="1">
      <alignment horizontal="left" vertical="center"/>
    </xf>
    <xf numFmtId="49" fontId="10" fillId="4" borderId="34" xfId="0" applyNumberFormat="1" applyFont="1" applyFill="1" applyBorder="1" applyAlignment="1">
      <alignment horizontal="left" vertical="center"/>
    </xf>
    <xf numFmtId="49" fontId="10" fillId="6" borderId="35" xfId="0" applyNumberFormat="1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/>
    </xf>
    <xf numFmtId="0" fontId="10" fillId="6" borderId="34" xfId="0" applyFont="1" applyFill="1" applyBorder="1" applyAlignment="1">
      <alignment horizontal="left" vertical="center"/>
    </xf>
    <xf numFmtId="0" fontId="10" fillId="6" borderId="35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vertical="center"/>
    </xf>
    <xf numFmtId="0" fontId="15" fillId="4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0" borderId="18" xfId="0" applyFont="1" applyBorder="1" applyAlignment="1"/>
    <xf numFmtId="0" fontId="17" fillId="0" borderId="0" xfId="0" applyFont="1" applyAlignment="1"/>
    <xf numFmtId="0" fontId="18" fillId="10" borderId="11" xfId="0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/>
    </xf>
    <xf numFmtId="0" fontId="19" fillId="0" borderId="0" xfId="0" applyFont="1" applyAlignment="1"/>
    <xf numFmtId="0" fontId="3" fillId="3" borderId="4" xfId="0" applyFont="1" applyFill="1" applyBorder="1" applyAlignment="1">
      <alignment horizontal="center"/>
    </xf>
    <xf numFmtId="0" fontId="5" fillId="0" borderId="2" xfId="0" applyFont="1" applyBorder="1"/>
    <xf numFmtId="0" fontId="7" fillId="3" borderId="1" xfId="0" applyFont="1" applyFill="1" applyBorder="1" applyAlignment="1">
      <alignment horizontal="center" vertical="center"/>
    </xf>
    <xf numFmtId="0" fontId="5" fillId="0" borderId="4" xfId="0" applyFont="1" applyBorder="1"/>
    <xf numFmtId="0" fontId="2" fillId="3" borderId="36" xfId="0" applyFont="1" applyFill="1" applyBorder="1" applyAlignment="1">
      <alignment horizontal="center" vertical="center"/>
    </xf>
    <xf numFmtId="0" fontId="0" fillId="0" borderId="37" xfId="0" applyFont="1" applyBorder="1" applyAlignment="1"/>
    <xf numFmtId="0" fontId="0" fillId="0" borderId="38" xfId="0" applyFont="1" applyBorder="1" applyAlignment="1"/>
    <xf numFmtId="0" fontId="2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3" fillId="3" borderId="1" xfId="0" applyFont="1" applyFill="1" applyBorder="1" applyAlignment="1">
      <alignment horizontal="center"/>
    </xf>
    <xf numFmtId="0" fontId="5" fillId="0" borderId="5" xfId="0" applyFont="1" applyBorder="1"/>
    <xf numFmtId="0" fontId="12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/>
    <xf numFmtId="0" fontId="0" fillId="0" borderId="0" xfId="0" applyFont="1" applyAlignment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161925</xdr:rowOff>
    </xdr:from>
    <xdr:ext cx="4467225" cy="127635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0</xdr:row>
      <xdr:rowOff>161925</xdr:rowOff>
    </xdr:from>
    <xdr:ext cx="4362450" cy="1247775"/>
    <xdr:pic>
      <xdr:nvPicPr>
        <xdr:cNvPr id="2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FF"/>
    <outlinePr summaryBelow="0" summaryRight="0"/>
  </sheetPr>
  <dimension ref="A1:FG1774"/>
  <sheetViews>
    <sheetView workbookViewId="0">
      <pane ySplit="9" topLeftCell="A26" activePane="bottomLeft" state="frozen"/>
      <selection pane="bottomLeft" activeCell="A34" sqref="A34"/>
    </sheetView>
  </sheetViews>
  <sheetFormatPr defaultColWidth="12.5703125" defaultRowHeight="15.75" customHeight="1" x14ac:dyDescent="0.2"/>
  <cols>
    <col min="1" max="1" width="30" bestFit="1" customWidth="1"/>
    <col min="2" max="2" width="16.5703125" customWidth="1"/>
    <col min="3" max="3" width="49.85546875" customWidth="1"/>
    <col min="4" max="4" width="11.5703125" bestFit="1" customWidth="1"/>
    <col min="5" max="5" width="11.7109375" customWidth="1"/>
    <col min="6" max="6" width="44.28515625" bestFit="1" customWidth="1"/>
    <col min="7" max="7" width="15.85546875" bestFit="1" customWidth="1"/>
    <col min="8" max="8" width="17.7109375" bestFit="1" customWidth="1"/>
    <col min="9" max="9" width="26.5703125" bestFit="1" customWidth="1"/>
    <col min="10" max="163" width="12.5703125" style="19"/>
  </cols>
  <sheetData>
    <row r="1" spans="1:10" ht="15.75" customHeight="1" x14ac:dyDescent="0.2">
      <c r="A1" s="27"/>
      <c r="B1" s="28"/>
      <c r="C1" s="28"/>
      <c r="D1" s="28"/>
      <c r="E1" s="28"/>
      <c r="F1" s="28"/>
      <c r="G1" s="88" t="s">
        <v>0</v>
      </c>
      <c r="H1" s="89"/>
      <c r="I1" s="90"/>
      <c r="J1" s="20"/>
    </row>
    <row r="2" spans="1:10" ht="15.75" customHeight="1" x14ac:dyDescent="0.2">
      <c r="A2" s="29"/>
      <c r="B2" s="30"/>
      <c r="C2" s="30"/>
      <c r="D2" s="30"/>
      <c r="E2" s="30"/>
      <c r="F2" s="30"/>
      <c r="G2" s="84" t="s">
        <v>1</v>
      </c>
      <c r="H2" s="7" t="s">
        <v>2</v>
      </c>
      <c r="I2" s="8">
        <f>COUNTIFS(B10:B500, "JOHN DEERE")</f>
        <v>18</v>
      </c>
      <c r="J2" s="20"/>
    </row>
    <row r="3" spans="1:10" ht="15.75" customHeight="1" x14ac:dyDescent="0.2">
      <c r="A3" s="29"/>
      <c r="B3" s="30"/>
      <c r="C3" s="30"/>
      <c r="D3" s="30"/>
      <c r="E3" s="30"/>
      <c r="F3" s="30"/>
      <c r="G3" s="85"/>
      <c r="H3" s="7" t="s">
        <v>3</v>
      </c>
      <c r="I3" s="8">
        <f>COUNTIFS(B10:B500, "MASSEY FERGUSON")</f>
        <v>4</v>
      </c>
      <c r="J3" s="20"/>
    </row>
    <row r="4" spans="1:10" ht="15.75" customHeight="1" x14ac:dyDescent="0.2">
      <c r="A4" s="29"/>
      <c r="B4" s="30"/>
      <c r="C4" s="30"/>
      <c r="D4" s="30"/>
      <c r="E4" s="30"/>
      <c r="F4" s="30"/>
      <c r="G4" s="1" t="s">
        <v>4</v>
      </c>
      <c r="H4" s="7" t="s">
        <v>5</v>
      </c>
      <c r="I4" s="8">
        <f>COUNTIFS(B10:B500, "MACDON")</f>
        <v>1</v>
      </c>
      <c r="J4" s="20"/>
    </row>
    <row r="5" spans="1:10" ht="15.75" customHeight="1" x14ac:dyDescent="0.2">
      <c r="A5" s="29"/>
      <c r="B5" s="30"/>
      <c r="C5" s="30"/>
      <c r="D5" s="30"/>
      <c r="E5" s="30"/>
      <c r="F5" s="30"/>
      <c r="G5" s="86">
        <f>SUM(I2:I8)</f>
        <v>269</v>
      </c>
      <c r="H5" s="7" t="s">
        <v>6</v>
      </c>
      <c r="I5" s="8">
        <f>COUNTIFS(B10:B500, "GTS")</f>
        <v>1</v>
      </c>
      <c r="J5" s="20"/>
    </row>
    <row r="6" spans="1:10" ht="15.75" customHeight="1" x14ac:dyDescent="0.2">
      <c r="A6" s="29"/>
      <c r="B6" s="30"/>
      <c r="C6" s="30"/>
      <c r="D6" s="30"/>
      <c r="E6" s="30"/>
      <c r="F6" s="30"/>
      <c r="G6" s="87"/>
      <c r="H6" s="7" t="s">
        <v>7</v>
      </c>
      <c r="I6" s="8">
        <f>COUNTIFS(B10:B500, "CASE IH")</f>
        <v>91</v>
      </c>
      <c r="J6" s="20"/>
    </row>
    <row r="7" spans="1:10" ht="15.75" customHeight="1" x14ac:dyDescent="0.2">
      <c r="A7" s="29"/>
      <c r="B7" s="30"/>
      <c r="C7" s="30"/>
      <c r="D7" s="30"/>
      <c r="E7" s="30"/>
      <c r="F7" s="30"/>
      <c r="G7" s="87"/>
      <c r="H7" s="7" t="s">
        <v>8</v>
      </c>
      <c r="I7" s="8">
        <f>COUNTIFS(B10:B500, "NEW HOLLAND")</f>
        <v>47</v>
      </c>
      <c r="J7" s="20"/>
    </row>
    <row r="8" spans="1:10" ht="15.75" customHeight="1" x14ac:dyDescent="0.2">
      <c r="A8" s="29"/>
      <c r="B8" s="30"/>
      <c r="C8" s="30"/>
      <c r="D8" s="30"/>
      <c r="E8" s="30"/>
      <c r="F8" s="30"/>
      <c r="G8" s="87"/>
      <c r="H8" s="7" t="s">
        <v>9</v>
      </c>
      <c r="I8" s="8">
        <f>COUNTIFS(B10:B500, "CASE/NEW HOLLAND")</f>
        <v>107</v>
      </c>
      <c r="J8" s="20"/>
    </row>
    <row r="9" spans="1:10" ht="12.75" x14ac:dyDescent="0.2">
      <c r="A9" s="31" t="s">
        <v>10</v>
      </c>
      <c r="B9" s="38" t="s">
        <v>11</v>
      </c>
      <c r="C9" s="44" t="s">
        <v>12</v>
      </c>
      <c r="D9" s="52" t="s">
        <v>13</v>
      </c>
      <c r="E9" s="52" t="s">
        <v>14</v>
      </c>
      <c r="F9" s="52" t="s">
        <v>15</v>
      </c>
      <c r="G9" s="52" t="s">
        <v>16</v>
      </c>
      <c r="H9" s="64" t="s">
        <v>17</v>
      </c>
      <c r="I9" s="65" t="s">
        <v>974</v>
      </c>
      <c r="J9" s="20"/>
    </row>
    <row r="10" spans="1:10" ht="15.75" hidden="1" customHeight="1" x14ac:dyDescent="0.2">
      <c r="A10" s="32" t="s">
        <v>19</v>
      </c>
      <c r="B10" s="39"/>
      <c r="C10" s="45" t="s">
        <v>20</v>
      </c>
      <c r="D10" s="53" t="s">
        <v>21</v>
      </c>
      <c r="E10" s="58" t="s">
        <v>22</v>
      </c>
      <c r="F10" s="58"/>
      <c r="G10" s="58" t="s">
        <v>23</v>
      </c>
      <c r="H10" s="61"/>
      <c r="I10" s="61"/>
      <c r="J10" s="20"/>
    </row>
    <row r="11" spans="1:10" ht="15.75" customHeight="1" x14ac:dyDescent="0.2">
      <c r="A11" s="33" t="s">
        <v>24</v>
      </c>
      <c r="B11" s="40" t="s">
        <v>7</v>
      </c>
      <c r="C11" s="46" t="s">
        <v>25</v>
      </c>
      <c r="D11" s="54" t="s">
        <v>26</v>
      </c>
      <c r="E11" s="59" t="s">
        <v>27</v>
      </c>
      <c r="F11" s="59" t="s">
        <v>28</v>
      </c>
      <c r="G11" s="59" t="s">
        <v>29</v>
      </c>
      <c r="H11" s="62" t="s">
        <v>30</v>
      </c>
      <c r="I11" s="62" t="s">
        <v>31</v>
      </c>
      <c r="J11" s="20"/>
    </row>
    <row r="12" spans="1:10" ht="15.75" customHeight="1" x14ac:dyDescent="0.2">
      <c r="A12" s="32" t="s">
        <v>32</v>
      </c>
      <c r="B12" s="39" t="s">
        <v>7</v>
      </c>
      <c r="C12" s="47" t="s">
        <v>33</v>
      </c>
      <c r="D12" s="53" t="s">
        <v>34</v>
      </c>
      <c r="E12" s="58" t="s">
        <v>27</v>
      </c>
      <c r="F12" s="58" t="s">
        <v>28</v>
      </c>
      <c r="G12" s="58" t="s">
        <v>35</v>
      </c>
      <c r="H12" s="61" t="s">
        <v>30</v>
      </c>
      <c r="I12" s="61" t="s">
        <v>31</v>
      </c>
      <c r="J12" s="20"/>
    </row>
    <row r="13" spans="1:10" ht="15.75" customHeight="1" x14ac:dyDescent="0.2">
      <c r="A13" s="33" t="s">
        <v>36</v>
      </c>
      <c r="B13" s="40" t="s">
        <v>7</v>
      </c>
      <c r="C13" s="46" t="s">
        <v>37</v>
      </c>
      <c r="D13" s="54" t="s">
        <v>38</v>
      </c>
      <c r="E13" s="59" t="s">
        <v>27</v>
      </c>
      <c r="F13" s="59" t="s">
        <v>28</v>
      </c>
      <c r="G13" s="59" t="s">
        <v>39</v>
      </c>
      <c r="H13" s="62" t="s">
        <v>30</v>
      </c>
      <c r="I13" s="62" t="s">
        <v>31</v>
      </c>
      <c r="J13" s="20"/>
    </row>
    <row r="14" spans="1:10" ht="15.75" customHeight="1" x14ac:dyDescent="0.2">
      <c r="A14" s="32" t="s">
        <v>40</v>
      </c>
      <c r="B14" s="39" t="s">
        <v>7</v>
      </c>
      <c r="C14" s="47" t="s">
        <v>41</v>
      </c>
      <c r="D14" s="53" t="s">
        <v>42</v>
      </c>
      <c r="E14" s="58" t="s">
        <v>43</v>
      </c>
      <c r="F14" s="58" t="s">
        <v>44</v>
      </c>
      <c r="G14" s="58" t="s">
        <v>45</v>
      </c>
      <c r="H14" s="61" t="s">
        <v>30</v>
      </c>
      <c r="I14" s="61" t="s">
        <v>46</v>
      </c>
      <c r="J14" s="20"/>
    </row>
    <row r="15" spans="1:10" ht="15.75" customHeight="1" x14ac:dyDescent="0.2">
      <c r="A15" s="33" t="s">
        <v>47</v>
      </c>
      <c r="B15" s="40" t="s">
        <v>7</v>
      </c>
      <c r="C15" s="46" t="s">
        <v>48</v>
      </c>
      <c r="D15" s="54" t="s">
        <v>49</v>
      </c>
      <c r="E15" s="59" t="s">
        <v>50</v>
      </c>
      <c r="F15" s="59" t="s">
        <v>51</v>
      </c>
      <c r="G15" s="59" t="s">
        <v>52</v>
      </c>
      <c r="H15" s="62" t="s">
        <v>30</v>
      </c>
      <c r="I15" s="62" t="s">
        <v>53</v>
      </c>
      <c r="J15" s="20"/>
    </row>
    <row r="16" spans="1:10" ht="15.75" customHeight="1" x14ac:dyDescent="0.2">
      <c r="A16" s="32" t="s">
        <v>54</v>
      </c>
      <c r="B16" s="39" t="s">
        <v>7</v>
      </c>
      <c r="C16" s="47" t="s">
        <v>55</v>
      </c>
      <c r="D16" s="53" t="s">
        <v>56</v>
      </c>
      <c r="E16" s="58" t="s">
        <v>50</v>
      </c>
      <c r="F16" s="58" t="s">
        <v>51</v>
      </c>
      <c r="G16" s="58" t="s">
        <v>57</v>
      </c>
      <c r="H16" s="61" t="s">
        <v>30</v>
      </c>
      <c r="I16" s="61" t="s">
        <v>53</v>
      </c>
      <c r="J16" s="20"/>
    </row>
    <row r="17" spans="1:10" ht="15.75" customHeight="1" x14ac:dyDescent="0.2">
      <c r="A17" s="33" t="s">
        <v>58</v>
      </c>
      <c r="B17" s="40" t="s">
        <v>9</v>
      </c>
      <c r="C17" s="46" t="s">
        <v>59</v>
      </c>
      <c r="D17" s="54" t="s">
        <v>60</v>
      </c>
      <c r="E17" s="59" t="s">
        <v>61</v>
      </c>
      <c r="F17" s="59" t="s">
        <v>62</v>
      </c>
      <c r="G17" s="59" t="s">
        <v>63</v>
      </c>
      <c r="H17" s="62" t="s">
        <v>30</v>
      </c>
      <c r="I17" s="62" t="s">
        <v>64</v>
      </c>
      <c r="J17" s="20"/>
    </row>
    <row r="18" spans="1:10" ht="15.75" customHeight="1" x14ac:dyDescent="0.2">
      <c r="A18" s="32" t="s">
        <v>65</v>
      </c>
      <c r="B18" s="39" t="s">
        <v>9</v>
      </c>
      <c r="C18" s="47" t="s">
        <v>66</v>
      </c>
      <c r="D18" s="53" t="s">
        <v>67</v>
      </c>
      <c r="E18" s="58" t="s">
        <v>68</v>
      </c>
      <c r="F18" s="58" t="s">
        <v>62</v>
      </c>
      <c r="G18" s="58" t="s">
        <v>63</v>
      </c>
      <c r="H18" s="61" t="s">
        <v>30</v>
      </c>
      <c r="I18" s="61" t="s">
        <v>64</v>
      </c>
      <c r="J18" s="20"/>
    </row>
    <row r="19" spans="1:10" ht="15.75" customHeight="1" x14ac:dyDescent="0.2">
      <c r="A19" s="33" t="s">
        <v>69</v>
      </c>
      <c r="B19" s="40" t="s">
        <v>7</v>
      </c>
      <c r="C19" s="46" t="s">
        <v>70</v>
      </c>
      <c r="D19" s="54" t="s">
        <v>71</v>
      </c>
      <c r="E19" s="59" t="s">
        <v>72</v>
      </c>
      <c r="F19" s="59" t="s">
        <v>73</v>
      </c>
      <c r="G19" s="59" t="s">
        <v>74</v>
      </c>
      <c r="H19" s="62" t="s">
        <v>30</v>
      </c>
      <c r="I19" s="62" t="s">
        <v>75</v>
      </c>
      <c r="J19" s="20"/>
    </row>
    <row r="20" spans="1:10" ht="15.75" customHeight="1" x14ac:dyDescent="0.2">
      <c r="A20" s="32" t="s">
        <v>76</v>
      </c>
      <c r="B20" s="39" t="s">
        <v>9</v>
      </c>
      <c r="C20" s="47" t="s">
        <v>77</v>
      </c>
      <c r="D20" s="53" t="s">
        <v>78</v>
      </c>
      <c r="E20" s="58" t="s">
        <v>79</v>
      </c>
      <c r="F20" s="58" t="s">
        <v>28</v>
      </c>
      <c r="G20" s="58" t="s">
        <v>80</v>
      </c>
      <c r="H20" s="61" t="s">
        <v>30</v>
      </c>
      <c r="I20" s="61" t="s">
        <v>81</v>
      </c>
      <c r="J20" s="20"/>
    </row>
    <row r="21" spans="1:10" ht="15.75" customHeight="1" x14ac:dyDescent="0.2">
      <c r="A21" s="33" t="s">
        <v>82</v>
      </c>
      <c r="B21" s="40" t="s">
        <v>9</v>
      </c>
      <c r="C21" s="46" t="s">
        <v>83</v>
      </c>
      <c r="D21" s="54" t="s">
        <v>84</v>
      </c>
      <c r="E21" s="59" t="s">
        <v>85</v>
      </c>
      <c r="F21" s="59" t="s">
        <v>28</v>
      </c>
      <c r="G21" s="59" t="s">
        <v>86</v>
      </c>
      <c r="H21" s="62" t="s">
        <v>30</v>
      </c>
      <c r="I21" s="62" t="s">
        <v>87</v>
      </c>
      <c r="J21" s="20"/>
    </row>
    <row r="22" spans="1:10" ht="15.75" customHeight="1" x14ac:dyDescent="0.2">
      <c r="A22" s="32" t="s">
        <v>88</v>
      </c>
      <c r="B22" s="39" t="s">
        <v>7</v>
      </c>
      <c r="C22" s="47" t="s">
        <v>89</v>
      </c>
      <c r="D22" s="53" t="s">
        <v>90</v>
      </c>
      <c r="E22" s="58" t="s">
        <v>91</v>
      </c>
      <c r="F22" s="58" t="s">
        <v>28</v>
      </c>
      <c r="G22" s="58" t="s">
        <v>92</v>
      </c>
      <c r="H22" s="61" t="s">
        <v>30</v>
      </c>
      <c r="I22" s="61" t="s">
        <v>93</v>
      </c>
      <c r="J22" s="20"/>
    </row>
    <row r="23" spans="1:10" ht="15.75" customHeight="1" x14ac:dyDescent="0.2">
      <c r="A23" s="33" t="s">
        <v>94</v>
      </c>
      <c r="B23" s="40" t="s">
        <v>9</v>
      </c>
      <c r="C23" s="46" t="s">
        <v>95</v>
      </c>
      <c r="D23" s="54" t="s">
        <v>96</v>
      </c>
      <c r="E23" s="59" t="s">
        <v>97</v>
      </c>
      <c r="F23" s="59" t="s">
        <v>98</v>
      </c>
      <c r="G23" s="59" t="s">
        <v>99</v>
      </c>
      <c r="H23" s="62" t="s">
        <v>30</v>
      </c>
      <c r="I23" s="62" t="s">
        <v>100</v>
      </c>
      <c r="J23" s="20"/>
    </row>
    <row r="24" spans="1:10" ht="15.75" customHeight="1" x14ac:dyDescent="0.2">
      <c r="A24" s="32" t="s">
        <v>101</v>
      </c>
      <c r="B24" s="39" t="s">
        <v>7</v>
      </c>
      <c r="C24" s="47" t="s">
        <v>102</v>
      </c>
      <c r="D24" s="53" t="s">
        <v>103</v>
      </c>
      <c r="E24" s="58" t="s">
        <v>104</v>
      </c>
      <c r="F24" s="58" t="s">
        <v>105</v>
      </c>
      <c r="G24" s="58" t="s">
        <v>106</v>
      </c>
      <c r="H24" s="61" t="s">
        <v>30</v>
      </c>
      <c r="I24" s="61" t="s">
        <v>107</v>
      </c>
      <c r="J24" s="20"/>
    </row>
    <row r="25" spans="1:10" ht="15.75" customHeight="1" x14ac:dyDescent="0.2">
      <c r="A25" s="33" t="s">
        <v>108</v>
      </c>
      <c r="B25" s="40" t="s">
        <v>7</v>
      </c>
      <c r="C25" s="46" t="s">
        <v>109</v>
      </c>
      <c r="D25" s="54" t="s">
        <v>110</v>
      </c>
      <c r="E25" s="59" t="s">
        <v>111</v>
      </c>
      <c r="F25" s="59" t="s">
        <v>105</v>
      </c>
      <c r="G25" s="59" t="s">
        <v>92</v>
      </c>
      <c r="H25" s="62" t="s">
        <v>30</v>
      </c>
      <c r="I25" s="62" t="s">
        <v>107</v>
      </c>
      <c r="J25" s="20"/>
    </row>
    <row r="26" spans="1:10" ht="15.75" customHeight="1" x14ac:dyDescent="0.2">
      <c r="A26" s="32" t="s">
        <v>112</v>
      </c>
      <c r="B26" s="39" t="s">
        <v>7</v>
      </c>
      <c r="C26" s="47" t="s">
        <v>113</v>
      </c>
      <c r="D26" s="53" t="s">
        <v>114</v>
      </c>
      <c r="E26" s="58" t="s">
        <v>115</v>
      </c>
      <c r="F26" s="58" t="s">
        <v>98</v>
      </c>
      <c r="G26" s="58" t="s">
        <v>116</v>
      </c>
      <c r="H26" s="61" t="s">
        <v>30</v>
      </c>
      <c r="I26" s="61" t="s">
        <v>117</v>
      </c>
      <c r="J26" s="20"/>
    </row>
    <row r="27" spans="1:10" ht="15.75" customHeight="1" x14ac:dyDescent="0.2">
      <c r="A27" s="33" t="s">
        <v>118</v>
      </c>
      <c r="B27" s="40" t="s">
        <v>7</v>
      </c>
      <c r="C27" s="46" t="s">
        <v>119</v>
      </c>
      <c r="D27" s="54" t="s">
        <v>120</v>
      </c>
      <c r="E27" s="59" t="s">
        <v>121</v>
      </c>
      <c r="F27" s="59" t="s">
        <v>105</v>
      </c>
      <c r="G27" s="59" t="s">
        <v>39</v>
      </c>
      <c r="H27" s="62" t="s">
        <v>30</v>
      </c>
      <c r="I27" s="62" t="s">
        <v>122</v>
      </c>
      <c r="J27" s="20"/>
    </row>
    <row r="28" spans="1:10" ht="15.75" customHeight="1" x14ac:dyDescent="0.2">
      <c r="A28" s="32" t="s">
        <v>123</v>
      </c>
      <c r="B28" s="39" t="s">
        <v>9</v>
      </c>
      <c r="C28" s="47" t="s">
        <v>124</v>
      </c>
      <c r="D28" s="53" t="s">
        <v>125</v>
      </c>
      <c r="E28" s="58">
        <v>2388</v>
      </c>
      <c r="F28" s="58" t="s">
        <v>126</v>
      </c>
      <c r="G28" s="58" t="s">
        <v>92</v>
      </c>
      <c r="H28" s="61" t="s">
        <v>30</v>
      </c>
      <c r="I28" s="61" t="s">
        <v>127</v>
      </c>
      <c r="J28" s="20"/>
    </row>
    <row r="29" spans="1:10" ht="15.75" customHeight="1" x14ac:dyDescent="0.2">
      <c r="A29" s="33" t="s">
        <v>128</v>
      </c>
      <c r="B29" s="40" t="s">
        <v>7</v>
      </c>
      <c r="C29" s="46" t="s">
        <v>129</v>
      </c>
      <c r="D29" s="54" t="s">
        <v>130</v>
      </c>
      <c r="E29" s="59">
        <v>2388</v>
      </c>
      <c r="F29" s="59" t="s">
        <v>105</v>
      </c>
      <c r="G29" s="59" t="s">
        <v>131</v>
      </c>
      <c r="H29" s="62" t="s">
        <v>30</v>
      </c>
      <c r="I29" s="62" t="s">
        <v>107</v>
      </c>
      <c r="J29" s="20"/>
    </row>
    <row r="30" spans="1:10" ht="15.75" customHeight="1" x14ac:dyDescent="0.2">
      <c r="A30" s="32" t="s">
        <v>132</v>
      </c>
      <c r="B30" s="39" t="s">
        <v>9</v>
      </c>
      <c r="C30" s="47" t="s">
        <v>133</v>
      </c>
      <c r="D30" s="53" t="s">
        <v>134</v>
      </c>
      <c r="E30" s="58" t="s">
        <v>135</v>
      </c>
      <c r="F30" s="58" t="s">
        <v>126</v>
      </c>
      <c r="G30" s="58" t="s">
        <v>136</v>
      </c>
      <c r="H30" s="61" t="s">
        <v>30</v>
      </c>
      <c r="I30" s="61" t="s">
        <v>127</v>
      </c>
      <c r="J30" s="20"/>
    </row>
    <row r="31" spans="1:10" ht="15.75" customHeight="1" x14ac:dyDescent="0.2">
      <c r="A31" s="33" t="s">
        <v>137</v>
      </c>
      <c r="B31" s="40" t="s">
        <v>7</v>
      </c>
      <c r="C31" s="46" t="s">
        <v>138</v>
      </c>
      <c r="D31" s="54" t="s">
        <v>139</v>
      </c>
      <c r="E31" s="59">
        <v>2388</v>
      </c>
      <c r="F31" s="59" t="s">
        <v>140</v>
      </c>
      <c r="G31" s="59" t="s">
        <v>92</v>
      </c>
      <c r="H31" s="62" t="s">
        <v>30</v>
      </c>
      <c r="I31" s="62" t="s">
        <v>141</v>
      </c>
      <c r="J31" s="20"/>
    </row>
    <row r="32" spans="1:10" ht="15.75" customHeight="1" x14ac:dyDescent="0.2">
      <c r="A32" s="34" t="s">
        <v>142</v>
      </c>
      <c r="B32" s="39" t="s">
        <v>5</v>
      </c>
      <c r="C32" s="47" t="s">
        <v>143</v>
      </c>
      <c r="D32" s="53" t="s">
        <v>144</v>
      </c>
      <c r="E32" s="58" t="s">
        <v>145</v>
      </c>
      <c r="F32" s="58" t="s">
        <v>146</v>
      </c>
      <c r="G32" s="58" t="s">
        <v>147</v>
      </c>
      <c r="H32" s="61" t="s">
        <v>30</v>
      </c>
      <c r="I32" s="61" t="s">
        <v>148</v>
      </c>
      <c r="J32" s="20"/>
    </row>
    <row r="33" spans="1:10" ht="15.75" customHeight="1" x14ac:dyDescent="0.2">
      <c r="A33" s="33" t="s">
        <v>149</v>
      </c>
      <c r="B33" s="40" t="s">
        <v>7</v>
      </c>
      <c r="C33" s="46" t="s">
        <v>150</v>
      </c>
      <c r="D33" s="54" t="s">
        <v>151</v>
      </c>
      <c r="E33" s="59" t="s">
        <v>152</v>
      </c>
      <c r="F33" s="59" t="s">
        <v>153</v>
      </c>
      <c r="G33" s="59" t="s">
        <v>154</v>
      </c>
      <c r="H33" s="62" t="s">
        <v>30</v>
      </c>
      <c r="I33" s="62" t="s">
        <v>155</v>
      </c>
      <c r="J33" s="20"/>
    </row>
    <row r="34" spans="1:10" ht="15.75" customHeight="1" x14ac:dyDescent="0.2">
      <c r="A34" s="32" t="s">
        <v>156</v>
      </c>
      <c r="B34" s="39" t="s">
        <v>7</v>
      </c>
      <c r="C34" s="47" t="s">
        <v>150</v>
      </c>
      <c r="D34" s="53" t="s">
        <v>157</v>
      </c>
      <c r="E34" s="58" t="s">
        <v>152</v>
      </c>
      <c r="F34" s="58" t="s">
        <v>153</v>
      </c>
      <c r="G34" s="58" t="s">
        <v>92</v>
      </c>
      <c r="H34" s="61" t="s">
        <v>30</v>
      </c>
      <c r="I34" s="61" t="s">
        <v>158</v>
      </c>
      <c r="J34" s="20"/>
    </row>
    <row r="35" spans="1:10" ht="15.75" customHeight="1" x14ac:dyDescent="0.2">
      <c r="A35" s="33" t="s">
        <v>159</v>
      </c>
      <c r="B35" s="40" t="s">
        <v>7</v>
      </c>
      <c r="C35" s="46" t="s">
        <v>150</v>
      </c>
      <c r="D35" s="54" t="s">
        <v>157</v>
      </c>
      <c r="E35" s="59" t="s">
        <v>152</v>
      </c>
      <c r="F35" s="59" t="s">
        <v>153</v>
      </c>
      <c r="G35" s="59" t="s">
        <v>92</v>
      </c>
      <c r="H35" s="62" t="s">
        <v>30</v>
      </c>
      <c r="I35" s="62" t="s">
        <v>155</v>
      </c>
      <c r="J35" s="20"/>
    </row>
    <row r="36" spans="1:10" ht="15.75" customHeight="1" x14ac:dyDescent="0.2">
      <c r="A36" s="32" t="s">
        <v>160</v>
      </c>
      <c r="B36" s="39" t="s">
        <v>9</v>
      </c>
      <c r="C36" s="47" t="s">
        <v>161</v>
      </c>
      <c r="D36" s="53" t="s">
        <v>162</v>
      </c>
      <c r="E36" s="58" t="s">
        <v>163</v>
      </c>
      <c r="F36" s="58" t="s">
        <v>28</v>
      </c>
      <c r="G36" s="58" t="s">
        <v>164</v>
      </c>
      <c r="H36" s="61" t="s">
        <v>30</v>
      </c>
      <c r="I36" s="61" t="s">
        <v>87</v>
      </c>
      <c r="J36" s="20"/>
    </row>
    <row r="37" spans="1:10" ht="15.75" customHeight="1" x14ac:dyDescent="0.2">
      <c r="A37" s="33" t="s">
        <v>165</v>
      </c>
      <c r="B37" s="40" t="s">
        <v>7</v>
      </c>
      <c r="C37" s="46" t="s">
        <v>166</v>
      </c>
      <c r="D37" s="54" t="s">
        <v>167</v>
      </c>
      <c r="E37" s="59" t="s">
        <v>168</v>
      </c>
      <c r="F37" s="59" t="s">
        <v>153</v>
      </c>
      <c r="G37" s="59" t="s">
        <v>154</v>
      </c>
      <c r="H37" s="62" t="s">
        <v>30</v>
      </c>
      <c r="I37" s="62" t="s">
        <v>155</v>
      </c>
      <c r="J37" s="20"/>
    </row>
    <row r="38" spans="1:10" ht="15.75" customHeight="1" x14ac:dyDescent="0.2">
      <c r="A38" s="32" t="s">
        <v>169</v>
      </c>
      <c r="B38" s="39" t="s">
        <v>7</v>
      </c>
      <c r="C38" s="47" t="s">
        <v>170</v>
      </c>
      <c r="D38" s="53" t="s">
        <v>171</v>
      </c>
      <c r="E38" s="58" t="s">
        <v>168</v>
      </c>
      <c r="F38" s="58" t="s">
        <v>153</v>
      </c>
      <c r="G38" s="58" t="s">
        <v>154</v>
      </c>
      <c r="H38" s="61" t="s">
        <v>30</v>
      </c>
      <c r="I38" s="61" t="s">
        <v>158</v>
      </c>
      <c r="J38" s="20"/>
    </row>
    <row r="39" spans="1:10" ht="15.75" customHeight="1" x14ac:dyDescent="0.2">
      <c r="A39" s="33" t="s">
        <v>172</v>
      </c>
      <c r="B39" s="40" t="s">
        <v>7</v>
      </c>
      <c r="C39" s="46" t="s">
        <v>150</v>
      </c>
      <c r="D39" s="54" t="s">
        <v>173</v>
      </c>
      <c r="E39" s="59" t="s">
        <v>168</v>
      </c>
      <c r="F39" s="59" t="s">
        <v>153</v>
      </c>
      <c r="G39" s="59" t="s">
        <v>154</v>
      </c>
      <c r="H39" s="62" t="s">
        <v>30</v>
      </c>
      <c r="I39" s="62" t="s">
        <v>158</v>
      </c>
      <c r="J39" s="20"/>
    </row>
    <row r="40" spans="1:10" ht="15.75" customHeight="1" x14ac:dyDescent="0.2">
      <c r="A40" s="32" t="s">
        <v>174</v>
      </c>
      <c r="B40" s="39" t="s">
        <v>9</v>
      </c>
      <c r="C40" s="47" t="s">
        <v>175</v>
      </c>
      <c r="D40" s="53" t="s">
        <v>176</v>
      </c>
      <c r="E40" s="58" t="s">
        <v>177</v>
      </c>
      <c r="F40" s="58" t="s">
        <v>73</v>
      </c>
      <c r="G40" s="58" t="s">
        <v>178</v>
      </c>
      <c r="H40" s="61" t="s">
        <v>30</v>
      </c>
      <c r="I40" s="61" t="s">
        <v>179</v>
      </c>
      <c r="J40" s="20"/>
    </row>
    <row r="41" spans="1:10" ht="15.75" customHeight="1" x14ac:dyDescent="0.2">
      <c r="A41" s="33">
        <v>389005</v>
      </c>
      <c r="B41" s="40" t="s">
        <v>8</v>
      </c>
      <c r="C41" s="46" t="s">
        <v>180</v>
      </c>
      <c r="D41" s="54" t="s">
        <v>181</v>
      </c>
      <c r="E41" s="59" t="s">
        <v>182</v>
      </c>
      <c r="F41" s="59" t="s">
        <v>62</v>
      </c>
      <c r="G41" s="59" t="s">
        <v>183</v>
      </c>
      <c r="H41" s="62" t="s">
        <v>30</v>
      </c>
      <c r="I41" s="62" t="s">
        <v>184</v>
      </c>
      <c r="J41" s="20"/>
    </row>
    <row r="42" spans="1:10" ht="15.75" customHeight="1" x14ac:dyDescent="0.2">
      <c r="A42" s="32" t="s">
        <v>185</v>
      </c>
      <c r="B42" s="39" t="s">
        <v>7</v>
      </c>
      <c r="C42" s="47" t="s">
        <v>186</v>
      </c>
      <c r="D42" s="53" t="s">
        <v>187</v>
      </c>
      <c r="E42" s="58" t="s">
        <v>188</v>
      </c>
      <c r="F42" s="58" t="s">
        <v>146</v>
      </c>
      <c r="G42" s="58" t="s">
        <v>189</v>
      </c>
      <c r="H42" s="61" t="s">
        <v>30</v>
      </c>
      <c r="I42" s="61" t="s">
        <v>190</v>
      </c>
      <c r="J42" s="20"/>
    </row>
    <row r="43" spans="1:10" ht="15.75" customHeight="1" x14ac:dyDescent="0.2">
      <c r="A43" s="33" t="s">
        <v>191</v>
      </c>
      <c r="B43" s="40" t="s">
        <v>7</v>
      </c>
      <c r="C43" s="46" t="s">
        <v>192</v>
      </c>
      <c r="D43" s="54" t="s">
        <v>193</v>
      </c>
      <c r="E43" s="59" t="s">
        <v>27</v>
      </c>
      <c r="F43" s="59" t="s">
        <v>28</v>
      </c>
      <c r="G43" s="59" t="s">
        <v>106</v>
      </c>
      <c r="H43" s="62" t="s">
        <v>30</v>
      </c>
      <c r="I43" s="62" t="s">
        <v>31</v>
      </c>
      <c r="J43" s="20"/>
    </row>
    <row r="44" spans="1:10" ht="15.75" customHeight="1" x14ac:dyDescent="0.2">
      <c r="A44" s="32" t="s">
        <v>194</v>
      </c>
      <c r="B44" s="39" t="s">
        <v>7</v>
      </c>
      <c r="C44" s="47" t="s">
        <v>195</v>
      </c>
      <c r="D44" s="53" t="s">
        <v>196</v>
      </c>
      <c r="E44" s="58" t="s">
        <v>27</v>
      </c>
      <c r="F44" s="58" t="s">
        <v>28</v>
      </c>
      <c r="G44" s="58" t="s">
        <v>92</v>
      </c>
      <c r="H44" s="61" t="s">
        <v>30</v>
      </c>
      <c r="I44" s="61" t="s">
        <v>197</v>
      </c>
      <c r="J44" s="20"/>
    </row>
    <row r="45" spans="1:10" ht="15.75" customHeight="1" x14ac:dyDescent="0.2">
      <c r="A45" s="33" t="s">
        <v>198</v>
      </c>
      <c r="B45" s="40" t="s">
        <v>7</v>
      </c>
      <c r="C45" s="46" t="s">
        <v>89</v>
      </c>
      <c r="D45" s="54" t="s">
        <v>199</v>
      </c>
      <c r="E45" s="59" t="s">
        <v>27</v>
      </c>
      <c r="F45" s="59" t="s">
        <v>28</v>
      </c>
      <c r="G45" s="59" t="s">
        <v>74</v>
      </c>
      <c r="H45" s="62" t="s">
        <v>30</v>
      </c>
      <c r="I45" s="62" t="s">
        <v>93</v>
      </c>
      <c r="J45" s="20"/>
    </row>
    <row r="46" spans="1:10" ht="15.75" customHeight="1" x14ac:dyDescent="0.2">
      <c r="A46" s="32" t="s">
        <v>200</v>
      </c>
      <c r="B46" s="39" t="s">
        <v>7</v>
      </c>
      <c r="C46" s="47" t="s">
        <v>201</v>
      </c>
      <c r="D46" s="53" t="s">
        <v>202</v>
      </c>
      <c r="E46" s="58" t="s">
        <v>27</v>
      </c>
      <c r="F46" s="58" t="s">
        <v>28</v>
      </c>
      <c r="G46" s="58" t="s">
        <v>203</v>
      </c>
      <c r="H46" s="61" t="s">
        <v>30</v>
      </c>
      <c r="I46" s="61" t="s">
        <v>31</v>
      </c>
      <c r="J46" s="20"/>
    </row>
    <row r="47" spans="1:10" ht="15.75" customHeight="1" x14ac:dyDescent="0.2">
      <c r="A47" s="33" t="s">
        <v>204</v>
      </c>
      <c r="B47" s="40" t="s">
        <v>7</v>
      </c>
      <c r="C47" s="46" t="s">
        <v>205</v>
      </c>
      <c r="D47" s="54" t="s">
        <v>206</v>
      </c>
      <c r="E47" s="59">
        <v>1020</v>
      </c>
      <c r="F47" s="59" t="s">
        <v>28</v>
      </c>
      <c r="G47" s="59" t="s">
        <v>92</v>
      </c>
      <c r="H47" s="62" t="s">
        <v>30</v>
      </c>
      <c r="I47" s="62" t="s">
        <v>31</v>
      </c>
      <c r="J47" s="20"/>
    </row>
    <row r="48" spans="1:10" ht="15.75" customHeight="1" x14ac:dyDescent="0.2">
      <c r="A48" s="32" t="s">
        <v>207</v>
      </c>
      <c r="B48" s="39" t="s">
        <v>7</v>
      </c>
      <c r="C48" s="47" t="s">
        <v>208</v>
      </c>
      <c r="D48" s="53" t="s">
        <v>209</v>
      </c>
      <c r="E48" s="58" t="s">
        <v>27</v>
      </c>
      <c r="F48" s="58" t="s">
        <v>28</v>
      </c>
      <c r="G48" s="58" t="s">
        <v>92</v>
      </c>
      <c r="H48" s="61" t="s">
        <v>30</v>
      </c>
      <c r="I48" s="61" t="s">
        <v>31</v>
      </c>
      <c r="J48" s="20"/>
    </row>
    <row r="49" spans="1:10" ht="15.75" customHeight="1" x14ac:dyDescent="0.2">
      <c r="A49" s="33" t="s">
        <v>210</v>
      </c>
      <c r="B49" s="40" t="s">
        <v>9</v>
      </c>
      <c r="C49" s="46" t="s">
        <v>211</v>
      </c>
      <c r="D49" s="54" t="s">
        <v>212</v>
      </c>
      <c r="E49" s="59" t="s">
        <v>213</v>
      </c>
      <c r="F49" s="59" t="s">
        <v>105</v>
      </c>
      <c r="G49" s="59" t="s">
        <v>214</v>
      </c>
      <c r="H49" s="62" t="s">
        <v>30</v>
      </c>
      <c r="I49" s="62" t="s">
        <v>215</v>
      </c>
      <c r="J49" s="20"/>
    </row>
    <row r="50" spans="1:10" ht="15.75" customHeight="1" x14ac:dyDescent="0.2">
      <c r="A50" s="32" t="s">
        <v>216</v>
      </c>
      <c r="B50" s="39" t="s">
        <v>7</v>
      </c>
      <c r="C50" s="47" t="s">
        <v>217</v>
      </c>
      <c r="D50" s="53" t="s">
        <v>218</v>
      </c>
      <c r="E50" s="58" t="s">
        <v>219</v>
      </c>
      <c r="F50" s="58" t="s">
        <v>105</v>
      </c>
      <c r="G50" s="58" t="s">
        <v>220</v>
      </c>
      <c r="H50" s="61" t="s">
        <v>30</v>
      </c>
      <c r="I50" s="61" t="s">
        <v>107</v>
      </c>
      <c r="J50" s="20"/>
    </row>
    <row r="51" spans="1:10" ht="15.75" customHeight="1" x14ac:dyDescent="0.2">
      <c r="A51" s="33" t="s">
        <v>221</v>
      </c>
      <c r="B51" s="40" t="s">
        <v>7</v>
      </c>
      <c r="C51" s="46" t="s">
        <v>222</v>
      </c>
      <c r="D51" s="54" t="s">
        <v>223</v>
      </c>
      <c r="E51" s="59" t="s">
        <v>224</v>
      </c>
      <c r="F51" s="59" t="s">
        <v>105</v>
      </c>
      <c r="G51" s="59" t="s">
        <v>92</v>
      </c>
      <c r="H51" s="62" t="s">
        <v>30</v>
      </c>
      <c r="I51" s="62" t="s">
        <v>122</v>
      </c>
      <c r="J51" s="20"/>
    </row>
    <row r="52" spans="1:10" ht="15.75" customHeight="1" x14ac:dyDescent="0.2">
      <c r="A52" s="32" t="s">
        <v>225</v>
      </c>
      <c r="B52" s="39" t="s">
        <v>7</v>
      </c>
      <c r="C52" s="47" t="s">
        <v>226</v>
      </c>
      <c r="D52" s="53" t="s">
        <v>227</v>
      </c>
      <c r="E52" s="58" t="s">
        <v>168</v>
      </c>
      <c r="F52" s="58" t="s">
        <v>153</v>
      </c>
      <c r="G52" s="58" t="s">
        <v>154</v>
      </c>
      <c r="H52" s="61" t="s">
        <v>30</v>
      </c>
      <c r="I52" s="61" t="s">
        <v>155</v>
      </c>
      <c r="J52" s="20"/>
    </row>
    <row r="53" spans="1:10" ht="15.75" customHeight="1" x14ac:dyDescent="0.2">
      <c r="A53" s="33" t="s">
        <v>228</v>
      </c>
      <c r="B53" s="40" t="s">
        <v>7</v>
      </c>
      <c r="C53" s="46" t="s">
        <v>229</v>
      </c>
      <c r="D53" s="54" t="s">
        <v>230</v>
      </c>
      <c r="E53" s="59" t="s">
        <v>231</v>
      </c>
      <c r="F53" s="59" t="s">
        <v>140</v>
      </c>
      <c r="G53" s="59" t="s">
        <v>232</v>
      </c>
      <c r="H53" s="62" t="s">
        <v>30</v>
      </c>
      <c r="I53" s="62" t="s">
        <v>141</v>
      </c>
      <c r="J53" s="20"/>
    </row>
    <row r="54" spans="1:10" ht="15.75" customHeight="1" x14ac:dyDescent="0.2">
      <c r="A54" s="32" t="s">
        <v>233</v>
      </c>
      <c r="B54" s="39" t="s">
        <v>7</v>
      </c>
      <c r="C54" s="47" t="s">
        <v>150</v>
      </c>
      <c r="D54" s="53" t="s">
        <v>234</v>
      </c>
      <c r="E54" s="58" t="s">
        <v>168</v>
      </c>
      <c r="F54" s="58" t="s">
        <v>153</v>
      </c>
      <c r="G54" s="58" t="s">
        <v>154</v>
      </c>
      <c r="H54" s="61" t="s">
        <v>30</v>
      </c>
      <c r="I54" s="61" t="s">
        <v>155</v>
      </c>
      <c r="J54" s="20"/>
    </row>
    <row r="55" spans="1:10" ht="15.75" customHeight="1" x14ac:dyDescent="0.2">
      <c r="A55" s="33" t="s">
        <v>235</v>
      </c>
      <c r="B55" s="40" t="s">
        <v>7</v>
      </c>
      <c r="C55" s="46" t="s">
        <v>236</v>
      </c>
      <c r="D55" s="54" t="s">
        <v>237</v>
      </c>
      <c r="E55" s="59" t="s">
        <v>168</v>
      </c>
      <c r="F55" s="59" t="s">
        <v>153</v>
      </c>
      <c r="G55" s="59" t="s">
        <v>154</v>
      </c>
      <c r="H55" s="62" t="s">
        <v>30</v>
      </c>
      <c r="I55" s="62" t="s">
        <v>155</v>
      </c>
      <c r="J55" s="20"/>
    </row>
    <row r="56" spans="1:10" ht="15.75" customHeight="1" x14ac:dyDescent="0.2">
      <c r="A56" s="32">
        <v>47378920</v>
      </c>
      <c r="B56" s="39" t="s">
        <v>9</v>
      </c>
      <c r="C56" s="47" t="s">
        <v>238</v>
      </c>
      <c r="D56" s="53" t="s">
        <v>239</v>
      </c>
      <c r="E56" s="58" t="s">
        <v>240</v>
      </c>
      <c r="F56" s="58" t="s">
        <v>62</v>
      </c>
      <c r="G56" s="58" t="s">
        <v>241</v>
      </c>
      <c r="H56" s="61" t="s">
        <v>30</v>
      </c>
      <c r="I56" s="61" t="s">
        <v>64</v>
      </c>
      <c r="J56" s="20"/>
    </row>
    <row r="57" spans="1:10" ht="15.75" customHeight="1" x14ac:dyDescent="0.2">
      <c r="A57" s="33">
        <v>47409580</v>
      </c>
      <c r="B57" s="40" t="s">
        <v>8</v>
      </c>
      <c r="C57" s="46" t="s">
        <v>242</v>
      </c>
      <c r="D57" s="54" t="s">
        <v>243</v>
      </c>
      <c r="E57" s="59" t="s">
        <v>244</v>
      </c>
      <c r="F57" s="59" t="s">
        <v>146</v>
      </c>
      <c r="G57" s="59" t="s">
        <v>245</v>
      </c>
      <c r="H57" s="62" t="s">
        <v>30</v>
      </c>
      <c r="I57" s="62" t="s">
        <v>246</v>
      </c>
      <c r="J57" s="20"/>
    </row>
    <row r="58" spans="1:10" ht="15.75" customHeight="1" x14ac:dyDescent="0.2">
      <c r="A58" s="32">
        <v>47409582</v>
      </c>
      <c r="B58" s="39" t="s">
        <v>8</v>
      </c>
      <c r="C58" s="47" t="s">
        <v>242</v>
      </c>
      <c r="D58" s="53" t="s">
        <v>247</v>
      </c>
      <c r="E58" s="58" t="s">
        <v>244</v>
      </c>
      <c r="F58" s="58" t="s">
        <v>146</v>
      </c>
      <c r="G58" s="58" t="s">
        <v>248</v>
      </c>
      <c r="H58" s="61" t="s">
        <v>30</v>
      </c>
      <c r="I58" s="61" t="s">
        <v>246</v>
      </c>
      <c r="J58" s="20"/>
    </row>
    <row r="59" spans="1:10" ht="15.75" customHeight="1" x14ac:dyDescent="0.2">
      <c r="A59" s="33">
        <v>47409583</v>
      </c>
      <c r="B59" s="40" t="s">
        <v>8</v>
      </c>
      <c r="C59" s="46" t="s">
        <v>242</v>
      </c>
      <c r="D59" s="54" t="s">
        <v>249</v>
      </c>
      <c r="E59" s="59" t="s">
        <v>250</v>
      </c>
      <c r="F59" s="59" t="s">
        <v>146</v>
      </c>
      <c r="G59" s="59" t="s">
        <v>251</v>
      </c>
      <c r="H59" s="62" t="s">
        <v>30</v>
      </c>
      <c r="I59" s="62" t="s">
        <v>246</v>
      </c>
      <c r="J59" s="20"/>
    </row>
    <row r="60" spans="1:10" ht="15.75" customHeight="1" x14ac:dyDescent="0.2">
      <c r="A60" s="32">
        <v>47468740</v>
      </c>
      <c r="B60" s="39" t="s">
        <v>9</v>
      </c>
      <c r="C60" s="47" t="s">
        <v>252</v>
      </c>
      <c r="D60" s="53" t="s">
        <v>253</v>
      </c>
      <c r="E60" s="58" t="s">
        <v>254</v>
      </c>
      <c r="F60" s="58" t="s">
        <v>28</v>
      </c>
      <c r="G60" s="58" t="s">
        <v>255</v>
      </c>
      <c r="H60" s="61" t="s">
        <v>30</v>
      </c>
      <c r="I60" s="61" t="s">
        <v>256</v>
      </c>
      <c r="J60" s="20"/>
    </row>
    <row r="61" spans="1:10" ht="15.75" customHeight="1" x14ac:dyDescent="0.2">
      <c r="A61" s="33">
        <v>47484097</v>
      </c>
      <c r="B61" s="40" t="s">
        <v>9</v>
      </c>
      <c r="C61" s="46" t="s">
        <v>257</v>
      </c>
      <c r="D61" s="54" t="s">
        <v>258</v>
      </c>
      <c r="E61" s="59" t="s">
        <v>254</v>
      </c>
      <c r="F61" s="59" t="s">
        <v>28</v>
      </c>
      <c r="G61" s="59" t="s">
        <v>203</v>
      </c>
      <c r="H61" s="62" t="s">
        <v>30</v>
      </c>
      <c r="I61" s="62" t="s">
        <v>259</v>
      </c>
      <c r="J61" s="20"/>
    </row>
    <row r="62" spans="1:10" ht="15.75" customHeight="1" x14ac:dyDescent="0.2">
      <c r="A62" s="32" t="s">
        <v>260</v>
      </c>
      <c r="B62" s="39" t="s">
        <v>9</v>
      </c>
      <c r="C62" s="47" t="s">
        <v>261</v>
      </c>
      <c r="D62" s="53" t="s">
        <v>262</v>
      </c>
      <c r="E62" s="58" t="s">
        <v>254</v>
      </c>
      <c r="F62" s="58" t="s">
        <v>28</v>
      </c>
      <c r="G62" s="58" t="s">
        <v>92</v>
      </c>
      <c r="H62" s="61" t="s">
        <v>30</v>
      </c>
      <c r="I62" s="61" t="s">
        <v>263</v>
      </c>
      <c r="J62" s="20"/>
    </row>
    <row r="63" spans="1:10" ht="15.75" customHeight="1" x14ac:dyDescent="0.2">
      <c r="A63" s="33" t="s">
        <v>264</v>
      </c>
      <c r="B63" s="40" t="s">
        <v>9</v>
      </c>
      <c r="C63" s="46" t="s">
        <v>265</v>
      </c>
      <c r="D63" s="54" t="s">
        <v>266</v>
      </c>
      <c r="E63" s="59" t="s">
        <v>267</v>
      </c>
      <c r="F63" s="59" t="s">
        <v>28</v>
      </c>
      <c r="G63" s="59" t="s">
        <v>268</v>
      </c>
      <c r="H63" s="62" t="s">
        <v>30</v>
      </c>
      <c r="I63" s="62" t="s">
        <v>269</v>
      </c>
      <c r="J63" s="20"/>
    </row>
    <row r="64" spans="1:10" ht="15.75" customHeight="1" x14ac:dyDescent="0.2">
      <c r="A64" s="32">
        <v>47523311</v>
      </c>
      <c r="B64" s="39" t="s">
        <v>9</v>
      </c>
      <c r="C64" s="47" t="s">
        <v>270</v>
      </c>
      <c r="D64" s="53" t="s">
        <v>271</v>
      </c>
      <c r="E64" s="58" t="s">
        <v>272</v>
      </c>
      <c r="F64" s="58" t="s">
        <v>44</v>
      </c>
      <c r="G64" s="58" t="s">
        <v>183</v>
      </c>
      <c r="H64" s="61" t="s">
        <v>30</v>
      </c>
      <c r="I64" s="61" t="s">
        <v>273</v>
      </c>
      <c r="J64" s="20"/>
    </row>
    <row r="65" spans="1:10" ht="15.75" customHeight="1" x14ac:dyDescent="0.2">
      <c r="A65" s="33">
        <v>47533456</v>
      </c>
      <c r="B65" s="40" t="s">
        <v>7</v>
      </c>
      <c r="C65" s="46" t="s">
        <v>274</v>
      </c>
      <c r="D65" s="54" t="s">
        <v>275</v>
      </c>
      <c r="E65" s="59" t="s">
        <v>276</v>
      </c>
      <c r="F65" s="59" t="s">
        <v>146</v>
      </c>
      <c r="G65" s="59" t="s">
        <v>245</v>
      </c>
      <c r="H65" s="62" t="s">
        <v>30</v>
      </c>
      <c r="I65" s="62" t="s">
        <v>190</v>
      </c>
      <c r="J65" s="20"/>
    </row>
    <row r="66" spans="1:10" ht="15.75" customHeight="1" x14ac:dyDescent="0.2">
      <c r="A66" s="32">
        <v>47547951</v>
      </c>
      <c r="B66" s="39" t="s">
        <v>9</v>
      </c>
      <c r="C66" s="47" t="s">
        <v>277</v>
      </c>
      <c r="D66" s="53" t="s">
        <v>278</v>
      </c>
      <c r="E66" s="58" t="s">
        <v>279</v>
      </c>
      <c r="F66" s="58" t="s">
        <v>28</v>
      </c>
      <c r="G66" s="58" t="s">
        <v>203</v>
      </c>
      <c r="H66" s="61" t="s">
        <v>30</v>
      </c>
      <c r="I66" s="61" t="s">
        <v>87</v>
      </c>
      <c r="J66" s="20"/>
    </row>
    <row r="67" spans="1:10" ht="15.75" customHeight="1" x14ac:dyDescent="0.2">
      <c r="A67" s="33">
        <v>47550259</v>
      </c>
      <c r="B67" s="40" t="s">
        <v>9</v>
      </c>
      <c r="C67" s="46" t="s">
        <v>280</v>
      </c>
      <c r="D67" s="54" t="s">
        <v>281</v>
      </c>
      <c r="E67" s="59" t="s">
        <v>282</v>
      </c>
      <c r="F67" s="59" t="s">
        <v>28</v>
      </c>
      <c r="G67" s="59" t="s">
        <v>29</v>
      </c>
      <c r="H67" s="62" t="s">
        <v>30</v>
      </c>
      <c r="I67" s="62" t="s">
        <v>283</v>
      </c>
      <c r="J67" s="20"/>
    </row>
    <row r="68" spans="1:10" ht="12.75" x14ac:dyDescent="0.2">
      <c r="A68" s="32">
        <v>47556849</v>
      </c>
      <c r="B68" s="39" t="s">
        <v>8</v>
      </c>
      <c r="C68" s="47" t="s">
        <v>284</v>
      </c>
      <c r="D68" s="53" t="s">
        <v>285</v>
      </c>
      <c r="E68" s="58" t="s">
        <v>286</v>
      </c>
      <c r="F68" s="58" t="s">
        <v>287</v>
      </c>
      <c r="G68" s="58" t="s">
        <v>154</v>
      </c>
      <c r="H68" s="61" t="s">
        <v>30</v>
      </c>
      <c r="I68" s="61" t="s">
        <v>288</v>
      </c>
      <c r="J68" s="20"/>
    </row>
    <row r="69" spans="1:10" ht="12.75" x14ac:dyDescent="0.2">
      <c r="A69" s="33">
        <v>47556851</v>
      </c>
      <c r="B69" s="40" t="s">
        <v>8</v>
      </c>
      <c r="C69" s="46" t="s">
        <v>289</v>
      </c>
      <c r="D69" s="54" t="s">
        <v>290</v>
      </c>
      <c r="E69" s="59" t="s">
        <v>291</v>
      </c>
      <c r="F69" s="59" t="s">
        <v>287</v>
      </c>
      <c r="G69" s="59" t="s">
        <v>154</v>
      </c>
      <c r="H69" s="62" t="s">
        <v>30</v>
      </c>
      <c r="I69" s="62" t="s">
        <v>288</v>
      </c>
      <c r="J69" s="20"/>
    </row>
    <row r="70" spans="1:10" ht="12.75" x14ac:dyDescent="0.2">
      <c r="A70" s="32">
        <v>47556852</v>
      </c>
      <c r="B70" s="39" t="s">
        <v>8</v>
      </c>
      <c r="C70" s="47" t="s">
        <v>292</v>
      </c>
      <c r="D70" s="53" t="s">
        <v>293</v>
      </c>
      <c r="E70" s="58" t="s">
        <v>291</v>
      </c>
      <c r="F70" s="58" t="s">
        <v>287</v>
      </c>
      <c r="G70" s="58" t="s">
        <v>92</v>
      </c>
      <c r="H70" s="61" t="s">
        <v>30</v>
      </c>
      <c r="I70" s="61" t="s">
        <v>288</v>
      </c>
      <c r="J70" s="20"/>
    </row>
    <row r="71" spans="1:10" ht="12.75" x14ac:dyDescent="0.2">
      <c r="A71" s="33">
        <v>47661876</v>
      </c>
      <c r="B71" s="40" t="s">
        <v>7</v>
      </c>
      <c r="C71" s="46" t="s">
        <v>294</v>
      </c>
      <c r="D71" s="54" t="s">
        <v>295</v>
      </c>
      <c r="E71" s="59" t="s">
        <v>296</v>
      </c>
      <c r="F71" s="59" t="s">
        <v>297</v>
      </c>
      <c r="G71" s="59" t="s">
        <v>298</v>
      </c>
      <c r="H71" s="62" t="s">
        <v>30</v>
      </c>
      <c r="I71" s="62" t="s">
        <v>299</v>
      </c>
      <c r="J71" s="20"/>
    </row>
    <row r="72" spans="1:10" ht="15.75" customHeight="1" x14ac:dyDescent="0.2">
      <c r="A72" s="32">
        <v>47663490</v>
      </c>
      <c r="B72" s="39" t="s">
        <v>7</v>
      </c>
      <c r="C72" s="47" t="s">
        <v>294</v>
      </c>
      <c r="D72" s="53" t="s">
        <v>300</v>
      </c>
      <c r="E72" s="58" t="s">
        <v>301</v>
      </c>
      <c r="F72" s="58" t="s">
        <v>297</v>
      </c>
      <c r="G72" s="58" t="s">
        <v>298</v>
      </c>
      <c r="H72" s="61" t="s">
        <v>30</v>
      </c>
      <c r="I72" s="61" t="s">
        <v>299</v>
      </c>
      <c r="J72" s="20"/>
    </row>
    <row r="73" spans="1:10" ht="15.75" customHeight="1" x14ac:dyDescent="0.2">
      <c r="A73" s="33">
        <v>47672693</v>
      </c>
      <c r="B73" s="40" t="s">
        <v>7</v>
      </c>
      <c r="C73" s="46" t="s">
        <v>302</v>
      </c>
      <c r="D73" s="54" t="s">
        <v>303</v>
      </c>
      <c r="E73" s="59" t="s">
        <v>304</v>
      </c>
      <c r="F73" s="59" t="s">
        <v>105</v>
      </c>
      <c r="G73" s="59" t="s">
        <v>305</v>
      </c>
      <c r="H73" s="62" t="s">
        <v>30</v>
      </c>
      <c r="I73" s="62" t="s">
        <v>107</v>
      </c>
      <c r="J73" s="20"/>
    </row>
    <row r="74" spans="1:10" ht="15.75" customHeight="1" x14ac:dyDescent="0.2">
      <c r="A74" s="32">
        <v>47709321</v>
      </c>
      <c r="B74" s="39" t="s">
        <v>9</v>
      </c>
      <c r="C74" s="47" t="s">
        <v>306</v>
      </c>
      <c r="D74" s="53" t="s">
        <v>307</v>
      </c>
      <c r="E74" s="58" t="s">
        <v>308</v>
      </c>
      <c r="F74" s="58" t="s">
        <v>28</v>
      </c>
      <c r="G74" s="58" t="s">
        <v>309</v>
      </c>
      <c r="H74" s="61" t="s">
        <v>30</v>
      </c>
      <c r="I74" s="61" t="s">
        <v>310</v>
      </c>
      <c r="J74" s="20"/>
    </row>
    <row r="75" spans="1:10" ht="15.75" customHeight="1" x14ac:dyDescent="0.2">
      <c r="A75" s="33">
        <v>47744178</v>
      </c>
      <c r="B75" s="40" t="s">
        <v>9</v>
      </c>
      <c r="C75" s="46" t="s">
        <v>311</v>
      </c>
      <c r="D75" s="54" t="s">
        <v>312</v>
      </c>
      <c r="E75" s="59" t="s">
        <v>313</v>
      </c>
      <c r="F75" s="59" t="s">
        <v>28</v>
      </c>
      <c r="G75" s="59" t="s">
        <v>314</v>
      </c>
      <c r="H75" s="62" t="s">
        <v>30</v>
      </c>
      <c r="I75" s="62" t="s">
        <v>315</v>
      </c>
      <c r="J75" s="20"/>
    </row>
    <row r="76" spans="1:10" ht="15.75" customHeight="1" x14ac:dyDescent="0.2">
      <c r="A76" s="32">
        <v>47744259</v>
      </c>
      <c r="B76" s="39" t="s">
        <v>8</v>
      </c>
      <c r="C76" s="47" t="s">
        <v>316</v>
      </c>
      <c r="D76" s="53" t="s">
        <v>317</v>
      </c>
      <c r="E76" s="58" t="s">
        <v>318</v>
      </c>
      <c r="F76" s="58" t="s">
        <v>105</v>
      </c>
      <c r="G76" s="58" t="s">
        <v>319</v>
      </c>
      <c r="H76" s="61" t="s">
        <v>30</v>
      </c>
      <c r="I76" s="61" t="s">
        <v>320</v>
      </c>
      <c r="J76" s="20"/>
    </row>
    <row r="77" spans="1:10" ht="15.75" customHeight="1" x14ac:dyDescent="0.2">
      <c r="A77" s="33">
        <v>47764813</v>
      </c>
      <c r="B77" s="40" t="s">
        <v>9</v>
      </c>
      <c r="C77" s="46" t="s">
        <v>321</v>
      </c>
      <c r="D77" s="54" t="s">
        <v>322</v>
      </c>
      <c r="E77" s="59" t="s">
        <v>323</v>
      </c>
      <c r="F77" s="59" t="s">
        <v>28</v>
      </c>
      <c r="G77" s="59" t="s">
        <v>324</v>
      </c>
      <c r="H77" s="62" t="s">
        <v>30</v>
      </c>
      <c r="I77" s="62" t="s">
        <v>87</v>
      </c>
      <c r="J77" s="20"/>
    </row>
    <row r="78" spans="1:10" ht="15.75" customHeight="1" x14ac:dyDescent="0.2">
      <c r="A78" s="32" t="s">
        <v>325</v>
      </c>
      <c r="B78" s="39" t="s">
        <v>9</v>
      </c>
      <c r="C78" s="47" t="s">
        <v>326</v>
      </c>
      <c r="D78" s="53" t="s">
        <v>327</v>
      </c>
      <c r="E78" s="58" t="s">
        <v>267</v>
      </c>
      <c r="F78" s="58" t="s">
        <v>28</v>
      </c>
      <c r="G78" s="58" t="s">
        <v>328</v>
      </c>
      <c r="H78" s="61" t="s">
        <v>30</v>
      </c>
      <c r="I78" s="61" t="s">
        <v>329</v>
      </c>
      <c r="J78" s="20"/>
    </row>
    <row r="79" spans="1:10" ht="15.75" customHeight="1" x14ac:dyDescent="0.2">
      <c r="A79" s="33">
        <v>47849442</v>
      </c>
      <c r="B79" s="40" t="s">
        <v>9</v>
      </c>
      <c r="C79" s="46" t="s">
        <v>330</v>
      </c>
      <c r="D79" s="54" t="s">
        <v>331</v>
      </c>
      <c r="E79" s="59" t="s">
        <v>254</v>
      </c>
      <c r="F79" s="59" t="s">
        <v>28</v>
      </c>
      <c r="G79" s="59" t="s">
        <v>92</v>
      </c>
      <c r="H79" s="62" t="s">
        <v>30</v>
      </c>
      <c r="I79" s="62" t="s">
        <v>332</v>
      </c>
      <c r="J79" s="20"/>
    </row>
    <row r="80" spans="1:10" ht="15.75" customHeight="1" x14ac:dyDescent="0.2">
      <c r="A80" s="32">
        <v>47899160</v>
      </c>
      <c r="B80" s="39" t="s">
        <v>9</v>
      </c>
      <c r="C80" s="47" t="s">
        <v>333</v>
      </c>
      <c r="D80" s="53" t="s">
        <v>334</v>
      </c>
      <c r="E80" s="58" t="s">
        <v>323</v>
      </c>
      <c r="F80" s="58" t="s">
        <v>28</v>
      </c>
      <c r="G80" s="58" t="s">
        <v>203</v>
      </c>
      <c r="H80" s="61" t="s">
        <v>30</v>
      </c>
      <c r="I80" s="61" t="s">
        <v>283</v>
      </c>
      <c r="J80" s="20"/>
    </row>
    <row r="81" spans="1:10" ht="15.75" customHeight="1" x14ac:dyDescent="0.2">
      <c r="A81" s="33">
        <v>47910197</v>
      </c>
      <c r="B81" s="40" t="s">
        <v>9</v>
      </c>
      <c r="C81" s="46" t="s">
        <v>335</v>
      </c>
      <c r="D81" s="54" t="s">
        <v>336</v>
      </c>
      <c r="E81" s="59" t="s">
        <v>337</v>
      </c>
      <c r="F81" s="59" t="s">
        <v>28</v>
      </c>
      <c r="G81" s="59" t="s">
        <v>338</v>
      </c>
      <c r="H81" s="62" t="s">
        <v>30</v>
      </c>
      <c r="I81" s="62" t="s">
        <v>87</v>
      </c>
      <c r="J81" s="20"/>
    </row>
    <row r="82" spans="1:10" ht="15.75" customHeight="1" x14ac:dyDescent="0.2">
      <c r="A82" s="32">
        <v>47919897</v>
      </c>
      <c r="B82" s="39" t="s">
        <v>9</v>
      </c>
      <c r="C82" s="47" t="s">
        <v>339</v>
      </c>
      <c r="D82" s="53" t="s">
        <v>340</v>
      </c>
      <c r="E82" s="58" t="s">
        <v>341</v>
      </c>
      <c r="F82" s="58" t="s">
        <v>342</v>
      </c>
      <c r="G82" s="58" t="s">
        <v>343</v>
      </c>
      <c r="H82" s="61" t="s">
        <v>30</v>
      </c>
      <c r="I82" s="61" t="s">
        <v>344</v>
      </c>
      <c r="J82" s="20"/>
    </row>
    <row r="83" spans="1:10" ht="15.75" customHeight="1" x14ac:dyDescent="0.2">
      <c r="A83" s="33">
        <v>47978808</v>
      </c>
      <c r="B83" s="40" t="s">
        <v>9</v>
      </c>
      <c r="C83" s="46" t="s">
        <v>345</v>
      </c>
      <c r="D83" s="54" t="s">
        <v>346</v>
      </c>
      <c r="E83" s="59" t="s">
        <v>323</v>
      </c>
      <c r="F83" s="59" t="s">
        <v>28</v>
      </c>
      <c r="G83" s="59" t="s">
        <v>347</v>
      </c>
      <c r="H83" s="62" t="s">
        <v>30</v>
      </c>
      <c r="I83" s="62" t="s">
        <v>269</v>
      </c>
      <c r="J83" s="20"/>
    </row>
    <row r="84" spans="1:10" ht="15.75" customHeight="1" x14ac:dyDescent="0.2">
      <c r="A84" s="32">
        <v>47978878</v>
      </c>
      <c r="B84" s="39" t="s">
        <v>9</v>
      </c>
      <c r="C84" s="47" t="s">
        <v>348</v>
      </c>
      <c r="D84" s="53" t="s">
        <v>349</v>
      </c>
      <c r="E84" s="58" t="s">
        <v>323</v>
      </c>
      <c r="F84" s="58" t="s">
        <v>28</v>
      </c>
      <c r="G84" s="58" t="s">
        <v>92</v>
      </c>
      <c r="H84" s="61" t="s">
        <v>30</v>
      </c>
      <c r="I84" s="61" t="s">
        <v>350</v>
      </c>
      <c r="J84" s="20"/>
    </row>
    <row r="85" spans="1:10" ht="12.75" x14ac:dyDescent="0.2">
      <c r="A85" s="33">
        <v>48012333</v>
      </c>
      <c r="B85" s="40" t="s">
        <v>7</v>
      </c>
      <c r="C85" s="46" t="s">
        <v>351</v>
      </c>
      <c r="D85" s="54" t="s">
        <v>352</v>
      </c>
      <c r="E85" s="59" t="s">
        <v>353</v>
      </c>
      <c r="F85" s="59" t="s">
        <v>28</v>
      </c>
      <c r="G85" s="59" t="s">
        <v>354</v>
      </c>
      <c r="H85" s="62" t="s">
        <v>30</v>
      </c>
      <c r="I85" s="62" t="s">
        <v>355</v>
      </c>
      <c r="J85" s="20"/>
    </row>
    <row r="86" spans="1:10" ht="15.75" customHeight="1" x14ac:dyDescent="0.2">
      <c r="A86" s="32">
        <v>48028991</v>
      </c>
      <c r="B86" s="39" t="s">
        <v>9</v>
      </c>
      <c r="C86" s="47" t="s">
        <v>348</v>
      </c>
      <c r="D86" s="53" t="s">
        <v>356</v>
      </c>
      <c r="E86" s="58" t="s">
        <v>323</v>
      </c>
      <c r="F86" s="58" t="s">
        <v>28</v>
      </c>
      <c r="G86" s="58" t="s">
        <v>357</v>
      </c>
      <c r="H86" s="61" t="s">
        <v>30</v>
      </c>
      <c r="I86" s="61" t="s">
        <v>269</v>
      </c>
      <c r="J86" s="20"/>
    </row>
    <row r="87" spans="1:10" ht="15.75" customHeight="1" x14ac:dyDescent="0.2">
      <c r="A87" s="33">
        <v>48031697</v>
      </c>
      <c r="B87" s="40" t="s">
        <v>9</v>
      </c>
      <c r="C87" s="46" t="s">
        <v>358</v>
      </c>
      <c r="D87" s="54" t="s">
        <v>359</v>
      </c>
      <c r="E87" s="59" t="s">
        <v>254</v>
      </c>
      <c r="F87" s="59" t="s">
        <v>28</v>
      </c>
      <c r="G87" s="59" t="s">
        <v>360</v>
      </c>
      <c r="H87" s="62" t="s">
        <v>30</v>
      </c>
      <c r="I87" s="62" t="s">
        <v>361</v>
      </c>
      <c r="J87" s="20"/>
    </row>
    <row r="88" spans="1:10" ht="15.75" customHeight="1" x14ac:dyDescent="0.2">
      <c r="A88" s="32">
        <v>48032314</v>
      </c>
      <c r="B88" s="39" t="s">
        <v>9</v>
      </c>
      <c r="C88" s="47" t="s">
        <v>362</v>
      </c>
      <c r="D88" s="53" t="s">
        <v>363</v>
      </c>
      <c r="E88" s="58" t="s">
        <v>254</v>
      </c>
      <c r="F88" s="58" t="s">
        <v>28</v>
      </c>
      <c r="G88" s="58" t="s">
        <v>251</v>
      </c>
      <c r="H88" s="61" t="s">
        <v>30</v>
      </c>
      <c r="I88" s="61" t="s">
        <v>256</v>
      </c>
      <c r="J88" s="20"/>
    </row>
    <row r="89" spans="1:10" ht="12.75" x14ac:dyDescent="0.2">
      <c r="A89" s="33">
        <v>48034498</v>
      </c>
      <c r="B89" s="40" t="s">
        <v>7</v>
      </c>
      <c r="C89" s="46" t="s">
        <v>364</v>
      </c>
      <c r="D89" s="54" t="s">
        <v>365</v>
      </c>
      <c r="E89" s="59" t="s">
        <v>366</v>
      </c>
      <c r="F89" s="59" t="s">
        <v>62</v>
      </c>
      <c r="G89" s="59" t="s">
        <v>203</v>
      </c>
      <c r="H89" s="62" t="s">
        <v>30</v>
      </c>
      <c r="I89" s="62" t="s">
        <v>367</v>
      </c>
      <c r="J89" s="20"/>
    </row>
    <row r="90" spans="1:10" ht="15.75" customHeight="1" x14ac:dyDescent="0.2">
      <c r="A90" s="32">
        <v>48048755</v>
      </c>
      <c r="B90" s="39" t="s">
        <v>9</v>
      </c>
      <c r="C90" s="47" t="s">
        <v>368</v>
      </c>
      <c r="D90" s="53" t="s">
        <v>369</v>
      </c>
      <c r="E90" s="58" t="s">
        <v>254</v>
      </c>
      <c r="F90" s="58" t="s">
        <v>28</v>
      </c>
      <c r="G90" s="58" t="s">
        <v>309</v>
      </c>
      <c r="H90" s="61" t="s">
        <v>30</v>
      </c>
      <c r="I90" s="61" t="s">
        <v>370</v>
      </c>
      <c r="J90" s="20"/>
    </row>
    <row r="91" spans="1:10" ht="15.75" customHeight="1" x14ac:dyDescent="0.2">
      <c r="A91" s="33">
        <v>48048758</v>
      </c>
      <c r="B91" s="40" t="s">
        <v>9</v>
      </c>
      <c r="C91" s="46" t="s">
        <v>371</v>
      </c>
      <c r="D91" s="54" t="s">
        <v>372</v>
      </c>
      <c r="E91" s="59" t="s">
        <v>254</v>
      </c>
      <c r="F91" s="59" t="s">
        <v>28</v>
      </c>
      <c r="G91" s="59" t="s">
        <v>360</v>
      </c>
      <c r="H91" s="62" t="s">
        <v>30</v>
      </c>
      <c r="I91" s="62" t="s">
        <v>370</v>
      </c>
      <c r="J91" s="20"/>
    </row>
    <row r="92" spans="1:10" ht="12.75" x14ac:dyDescent="0.2">
      <c r="A92" s="32">
        <v>48067478</v>
      </c>
      <c r="B92" s="39" t="s">
        <v>7</v>
      </c>
      <c r="C92" s="47" t="s">
        <v>373</v>
      </c>
      <c r="D92" s="53" t="s">
        <v>374</v>
      </c>
      <c r="E92" s="58" t="s">
        <v>375</v>
      </c>
      <c r="F92" s="58" t="s">
        <v>105</v>
      </c>
      <c r="G92" s="58" t="s">
        <v>376</v>
      </c>
      <c r="H92" s="61" t="s">
        <v>30</v>
      </c>
      <c r="I92" s="61" t="s">
        <v>122</v>
      </c>
      <c r="J92" s="20"/>
    </row>
    <row r="93" spans="1:10" ht="12.75" x14ac:dyDescent="0.2">
      <c r="A93" s="33">
        <v>48101428</v>
      </c>
      <c r="B93" s="40" t="s">
        <v>7</v>
      </c>
      <c r="C93" s="46" t="s">
        <v>373</v>
      </c>
      <c r="D93" s="54" t="s">
        <v>377</v>
      </c>
      <c r="E93" s="59" t="s">
        <v>378</v>
      </c>
      <c r="F93" s="59" t="s">
        <v>105</v>
      </c>
      <c r="G93" s="59" t="s">
        <v>92</v>
      </c>
      <c r="H93" s="62" t="s">
        <v>30</v>
      </c>
      <c r="I93" s="62" t="s">
        <v>379</v>
      </c>
      <c r="J93" s="20"/>
    </row>
    <row r="94" spans="1:10" ht="15.75" customHeight="1" x14ac:dyDescent="0.2">
      <c r="A94" s="32">
        <v>48116144</v>
      </c>
      <c r="B94" s="39" t="s">
        <v>9</v>
      </c>
      <c r="C94" s="47" t="s">
        <v>380</v>
      </c>
      <c r="D94" s="53" t="s">
        <v>381</v>
      </c>
      <c r="E94" s="58" t="s">
        <v>254</v>
      </c>
      <c r="F94" s="58" t="s">
        <v>28</v>
      </c>
      <c r="G94" s="58" t="s">
        <v>360</v>
      </c>
      <c r="H94" s="61" t="s">
        <v>30</v>
      </c>
      <c r="I94" s="61" t="s">
        <v>361</v>
      </c>
      <c r="J94" s="20"/>
    </row>
    <row r="95" spans="1:10" ht="15.75" customHeight="1" x14ac:dyDescent="0.2">
      <c r="A95" s="33">
        <v>48141375</v>
      </c>
      <c r="B95" s="40" t="s">
        <v>9</v>
      </c>
      <c r="C95" s="46" t="s">
        <v>242</v>
      </c>
      <c r="D95" s="54" t="s">
        <v>382</v>
      </c>
      <c r="E95" s="59" t="s">
        <v>383</v>
      </c>
      <c r="F95" s="59" t="s">
        <v>146</v>
      </c>
      <c r="G95" s="59" t="s">
        <v>106</v>
      </c>
      <c r="H95" s="62" t="s">
        <v>30</v>
      </c>
      <c r="I95" s="62" t="s">
        <v>384</v>
      </c>
      <c r="J95" s="20"/>
    </row>
    <row r="96" spans="1:10" ht="12.75" x14ac:dyDescent="0.2">
      <c r="A96" s="32">
        <v>48150111</v>
      </c>
      <c r="B96" s="39" t="s">
        <v>7</v>
      </c>
      <c r="C96" s="47" t="s">
        <v>385</v>
      </c>
      <c r="D96" s="53" t="s">
        <v>386</v>
      </c>
      <c r="E96" s="58" t="s">
        <v>387</v>
      </c>
      <c r="F96" s="58" t="s">
        <v>105</v>
      </c>
      <c r="G96" s="58" t="s">
        <v>360</v>
      </c>
      <c r="H96" s="61" t="s">
        <v>30</v>
      </c>
      <c r="I96" s="61" t="s">
        <v>122</v>
      </c>
      <c r="J96" s="20"/>
    </row>
    <row r="97" spans="1:10" ht="15.75" customHeight="1" x14ac:dyDescent="0.2">
      <c r="A97" s="33">
        <v>51459052</v>
      </c>
      <c r="B97" s="40" t="s">
        <v>9</v>
      </c>
      <c r="C97" s="46" t="s">
        <v>388</v>
      </c>
      <c r="D97" s="54" t="s">
        <v>389</v>
      </c>
      <c r="E97" s="59" t="s">
        <v>254</v>
      </c>
      <c r="F97" s="59" t="s">
        <v>28</v>
      </c>
      <c r="G97" s="59" t="s">
        <v>390</v>
      </c>
      <c r="H97" s="62" t="s">
        <v>30</v>
      </c>
      <c r="I97" s="62" t="s">
        <v>87</v>
      </c>
      <c r="J97" s="20"/>
    </row>
    <row r="98" spans="1:10" ht="15.75" customHeight="1" x14ac:dyDescent="0.2">
      <c r="A98" s="32" t="s">
        <v>391</v>
      </c>
      <c r="B98" s="39" t="s">
        <v>9</v>
      </c>
      <c r="C98" s="47" t="s">
        <v>392</v>
      </c>
      <c r="D98" s="53" t="s">
        <v>393</v>
      </c>
      <c r="E98" s="58" t="s">
        <v>254</v>
      </c>
      <c r="F98" s="58" t="s">
        <v>28</v>
      </c>
      <c r="G98" s="58" t="s">
        <v>394</v>
      </c>
      <c r="H98" s="61" t="s">
        <v>30</v>
      </c>
      <c r="I98" s="61" t="s">
        <v>87</v>
      </c>
      <c r="J98" s="20"/>
    </row>
    <row r="99" spans="1:10" ht="12.75" x14ac:dyDescent="0.2">
      <c r="A99" s="33">
        <v>51547264</v>
      </c>
      <c r="B99" s="40" t="s">
        <v>7</v>
      </c>
      <c r="C99" s="46" t="s">
        <v>395</v>
      </c>
      <c r="D99" s="54" t="s">
        <v>396</v>
      </c>
      <c r="E99" s="59" t="s">
        <v>397</v>
      </c>
      <c r="F99" s="59" t="s">
        <v>146</v>
      </c>
      <c r="G99" s="59" t="s">
        <v>92</v>
      </c>
      <c r="H99" s="62" t="s">
        <v>30</v>
      </c>
      <c r="I99" s="62" t="s">
        <v>190</v>
      </c>
      <c r="J99" s="20"/>
    </row>
    <row r="100" spans="1:10" ht="12.75" x14ac:dyDescent="0.2">
      <c r="A100" s="32">
        <v>51593066</v>
      </c>
      <c r="B100" s="39" t="s">
        <v>7</v>
      </c>
      <c r="C100" s="47" t="s">
        <v>398</v>
      </c>
      <c r="D100" s="53" t="s">
        <v>399</v>
      </c>
      <c r="E100" s="58" t="s">
        <v>400</v>
      </c>
      <c r="F100" s="58" t="s">
        <v>146</v>
      </c>
      <c r="G100" s="58" t="s">
        <v>245</v>
      </c>
      <c r="H100" s="61" t="s">
        <v>30</v>
      </c>
      <c r="I100" s="61" t="s">
        <v>190</v>
      </c>
      <c r="J100" s="20"/>
    </row>
    <row r="101" spans="1:10" ht="12.75" x14ac:dyDescent="0.2">
      <c r="A101" s="33">
        <v>51597075</v>
      </c>
      <c r="B101" s="40" t="s">
        <v>7</v>
      </c>
      <c r="C101" s="46" t="s">
        <v>401</v>
      </c>
      <c r="D101" s="54" t="s">
        <v>402</v>
      </c>
      <c r="E101" s="59" t="s">
        <v>403</v>
      </c>
      <c r="F101" s="59" t="s">
        <v>62</v>
      </c>
      <c r="G101" s="59" t="s">
        <v>354</v>
      </c>
      <c r="H101" s="62" t="s">
        <v>30</v>
      </c>
      <c r="I101" s="62" t="s">
        <v>404</v>
      </c>
      <c r="J101" s="20"/>
    </row>
    <row r="102" spans="1:10" ht="15.75" customHeight="1" x14ac:dyDescent="0.2">
      <c r="A102" s="32">
        <v>51665649</v>
      </c>
      <c r="B102" s="39" t="s">
        <v>9</v>
      </c>
      <c r="C102" s="47" t="s">
        <v>405</v>
      </c>
      <c r="D102" s="53" t="s">
        <v>406</v>
      </c>
      <c r="E102" s="58" t="s">
        <v>407</v>
      </c>
      <c r="F102" s="58" t="s">
        <v>28</v>
      </c>
      <c r="G102" s="58" t="s">
        <v>408</v>
      </c>
      <c r="H102" s="61" t="s">
        <v>30</v>
      </c>
      <c r="I102" s="61" t="s">
        <v>310</v>
      </c>
      <c r="J102" s="20"/>
    </row>
    <row r="103" spans="1:10" ht="15.75" customHeight="1" x14ac:dyDescent="0.2">
      <c r="A103" s="33">
        <v>51665652</v>
      </c>
      <c r="B103" s="40" t="s">
        <v>9</v>
      </c>
      <c r="C103" s="46" t="s">
        <v>409</v>
      </c>
      <c r="D103" s="54" t="s">
        <v>410</v>
      </c>
      <c r="E103" s="59" t="s">
        <v>407</v>
      </c>
      <c r="F103" s="59" t="s">
        <v>28</v>
      </c>
      <c r="G103" s="59" t="s">
        <v>411</v>
      </c>
      <c r="H103" s="62" t="s">
        <v>30</v>
      </c>
      <c r="I103" s="62" t="s">
        <v>310</v>
      </c>
      <c r="J103" s="20"/>
    </row>
    <row r="104" spans="1:10" ht="12.75" x14ac:dyDescent="0.2">
      <c r="A104" s="32" t="s">
        <v>412</v>
      </c>
      <c r="B104" s="39" t="s">
        <v>3</v>
      </c>
      <c r="C104" s="47" t="s">
        <v>20</v>
      </c>
      <c r="D104" s="53" t="s">
        <v>413</v>
      </c>
      <c r="E104" s="58" t="s">
        <v>414</v>
      </c>
      <c r="F104" s="58" t="s">
        <v>146</v>
      </c>
      <c r="G104" s="58" t="s">
        <v>189</v>
      </c>
      <c r="H104" s="61" t="s">
        <v>30</v>
      </c>
      <c r="I104" s="61" t="s">
        <v>415</v>
      </c>
      <c r="J104" s="20"/>
    </row>
    <row r="105" spans="1:10" ht="12.75" x14ac:dyDescent="0.2">
      <c r="A105" s="33" t="s">
        <v>416</v>
      </c>
      <c r="B105" s="40" t="s">
        <v>7</v>
      </c>
      <c r="C105" s="46" t="s">
        <v>417</v>
      </c>
      <c r="D105" s="54" t="s">
        <v>418</v>
      </c>
      <c r="E105" s="59" t="s">
        <v>419</v>
      </c>
      <c r="F105" s="59" t="s">
        <v>62</v>
      </c>
      <c r="G105" s="59" t="s">
        <v>314</v>
      </c>
      <c r="H105" s="62" t="s">
        <v>30</v>
      </c>
      <c r="I105" s="62" t="s">
        <v>404</v>
      </c>
      <c r="J105" s="20"/>
    </row>
    <row r="106" spans="1:10" ht="15.75" customHeight="1" x14ac:dyDescent="0.2">
      <c r="A106" s="32" t="s">
        <v>420</v>
      </c>
      <c r="B106" s="39" t="s">
        <v>9</v>
      </c>
      <c r="C106" s="47" t="s">
        <v>421</v>
      </c>
      <c r="D106" s="53" t="s">
        <v>422</v>
      </c>
      <c r="E106" s="58" t="s">
        <v>423</v>
      </c>
      <c r="F106" s="58" t="s">
        <v>62</v>
      </c>
      <c r="G106" s="58" t="s">
        <v>411</v>
      </c>
      <c r="H106" s="61" t="s">
        <v>30</v>
      </c>
      <c r="I106" s="61" t="s">
        <v>64</v>
      </c>
      <c r="J106" s="20"/>
    </row>
    <row r="107" spans="1:10" ht="12.75" x14ac:dyDescent="0.2">
      <c r="A107" s="33">
        <v>71432948</v>
      </c>
      <c r="B107" s="40" t="s">
        <v>3</v>
      </c>
      <c r="C107" s="46" t="s">
        <v>424</v>
      </c>
      <c r="D107" s="54" t="s">
        <v>425</v>
      </c>
      <c r="E107" s="59" t="s">
        <v>426</v>
      </c>
      <c r="F107" s="59" t="s">
        <v>62</v>
      </c>
      <c r="G107" s="59" t="s">
        <v>92</v>
      </c>
      <c r="H107" s="62" t="s">
        <v>30</v>
      </c>
      <c r="I107" s="62" t="s">
        <v>415</v>
      </c>
      <c r="J107" s="20"/>
    </row>
    <row r="108" spans="1:10" ht="12.75" x14ac:dyDescent="0.2">
      <c r="A108" s="32">
        <v>751779</v>
      </c>
      <c r="B108" s="39" t="s">
        <v>8</v>
      </c>
      <c r="C108" s="47" t="s">
        <v>427</v>
      </c>
      <c r="D108" s="53" t="s">
        <v>428</v>
      </c>
      <c r="E108" s="58" t="s">
        <v>429</v>
      </c>
      <c r="F108" s="58" t="s">
        <v>62</v>
      </c>
      <c r="G108" s="58" t="s">
        <v>116</v>
      </c>
      <c r="H108" s="61" t="s">
        <v>30</v>
      </c>
      <c r="I108" s="61" t="s">
        <v>184</v>
      </c>
      <c r="J108" s="20"/>
    </row>
    <row r="109" spans="1:10" ht="15.75" customHeight="1" x14ac:dyDescent="0.2">
      <c r="A109" s="33">
        <v>824616</v>
      </c>
      <c r="B109" s="40" t="s">
        <v>9</v>
      </c>
      <c r="C109" s="46" t="s">
        <v>430</v>
      </c>
      <c r="D109" s="54" t="s">
        <v>431</v>
      </c>
      <c r="E109" s="59" t="s">
        <v>432</v>
      </c>
      <c r="F109" s="59" t="s">
        <v>28</v>
      </c>
      <c r="G109" s="59" t="s">
        <v>433</v>
      </c>
      <c r="H109" s="62" t="s">
        <v>30</v>
      </c>
      <c r="I109" s="62" t="s">
        <v>434</v>
      </c>
      <c r="J109" s="20"/>
    </row>
    <row r="110" spans="1:10" ht="15.75" customHeight="1" x14ac:dyDescent="0.2">
      <c r="A110" s="32">
        <v>83936827</v>
      </c>
      <c r="B110" s="39" t="s">
        <v>8</v>
      </c>
      <c r="C110" s="47" t="s">
        <v>435</v>
      </c>
      <c r="D110" s="53" t="s">
        <v>436</v>
      </c>
      <c r="E110" s="58" t="s">
        <v>437</v>
      </c>
      <c r="F110" s="58" t="s">
        <v>438</v>
      </c>
      <c r="G110" s="58" t="s">
        <v>92</v>
      </c>
      <c r="H110" s="61" t="s">
        <v>30</v>
      </c>
      <c r="I110" s="61" t="s">
        <v>439</v>
      </c>
      <c r="J110" s="20"/>
    </row>
    <row r="111" spans="1:10" ht="15.75" customHeight="1" x14ac:dyDescent="0.2">
      <c r="A111" s="33">
        <v>84057430</v>
      </c>
      <c r="B111" s="40" t="s">
        <v>9</v>
      </c>
      <c r="C111" s="46" t="s">
        <v>440</v>
      </c>
      <c r="D111" s="54" t="s">
        <v>441</v>
      </c>
      <c r="E111" s="59" t="s">
        <v>442</v>
      </c>
      <c r="F111" s="59" t="s">
        <v>140</v>
      </c>
      <c r="G111" s="59" t="s">
        <v>248</v>
      </c>
      <c r="H111" s="62" t="s">
        <v>30</v>
      </c>
      <c r="I111" s="62" t="s">
        <v>443</v>
      </c>
      <c r="J111" s="20"/>
    </row>
    <row r="112" spans="1:10" ht="15.75" customHeight="1" x14ac:dyDescent="0.2">
      <c r="A112" s="32">
        <v>84057946</v>
      </c>
      <c r="B112" s="39" t="s">
        <v>8</v>
      </c>
      <c r="C112" s="47" t="s">
        <v>229</v>
      </c>
      <c r="D112" s="53" t="s">
        <v>444</v>
      </c>
      <c r="E112" s="58" t="s">
        <v>445</v>
      </c>
      <c r="F112" s="58" t="s">
        <v>140</v>
      </c>
      <c r="G112" s="58" t="s">
        <v>446</v>
      </c>
      <c r="H112" s="61" t="s">
        <v>30</v>
      </c>
      <c r="I112" s="61" t="s">
        <v>447</v>
      </c>
      <c r="J112" s="20"/>
    </row>
    <row r="113" spans="1:10" ht="15.75" customHeight="1" x14ac:dyDescent="0.2">
      <c r="A113" s="33">
        <v>84069687</v>
      </c>
      <c r="B113" s="40" t="s">
        <v>9</v>
      </c>
      <c r="C113" s="46" t="s">
        <v>448</v>
      </c>
      <c r="D113" s="54" t="s">
        <v>449</v>
      </c>
      <c r="E113" s="59" t="s">
        <v>450</v>
      </c>
      <c r="F113" s="59" t="s">
        <v>451</v>
      </c>
      <c r="G113" s="59" t="s">
        <v>164</v>
      </c>
      <c r="H113" s="62" t="s">
        <v>30</v>
      </c>
      <c r="I113" s="62" t="s">
        <v>127</v>
      </c>
      <c r="J113" s="20"/>
    </row>
    <row r="114" spans="1:10" ht="15.75" customHeight="1" x14ac:dyDescent="0.2">
      <c r="A114" s="32">
        <v>84069688</v>
      </c>
      <c r="B114" s="39" t="s">
        <v>9</v>
      </c>
      <c r="C114" s="47" t="s">
        <v>452</v>
      </c>
      <c r="D114" s="53" t="s">
        <v>453</v>
      </c>
      <c r="E114" s="58" t="s">
        <v>454</v>
      </c>
      <c r="F114" s="58" t="s">
        <v>451</v>
      </c>
      <c r="G114" s="58" t="s">
        <v>376</v>
      </c>
      <c r="H114" s="61" t="s">
        <v>30</v>
      </c>
      <c r="I114" s="61" t="s">
        <v>127</v>
      </c>
      <c r="J114" s="20"/>
    </row>
    <row r="115" spans="1:10" ht="15.75" customHeight="1" x14ac:dyDescent="0.2">
      <c r="A115" s="33">
        <v>84069822</v>
      </c>
      <c r="B115" s="40" t="s">
        <v>9</v>
      </c>
      <c r="C115" s="46" t="s">
        <v>455</v>
      </c>
      <c r="D115" s="54" t="s">
        <v>456</v>
      </c>
      <c r="E115" s="59" t="s">
        <v>457</v>
      </c>
      <c r="F115" s="59" t="s">
        <v>451</v>
      </c>
      <c r="G115" s="59" t="s">
        <v>57</v>
      </c>
      <c r="H115" s="62" t="s">
        <v>30</v>
      </c>
      <c r="I115" s="62" t="s">
        <v>127</v>
      </c>
      <c r="J115" s="20"/>
    </row>
    <row r="116" spans="1:10" ht="15.75" customHeight="1" x14ac:dyDescent="0.2">
      <c r="A116" s="32">
        <v>84073019</v>
      </c>
      <c r="B116" s="39" t="s">
        <v>9</v>
      </c>
      <c r="C116" s="47" t="s">
        <v>229</v>
      </c>
      <c r="D116" s="53" t="s">
        <v>458</v>
      </c>
      <c r="E116" s="58" t="s">
        <v>459</v>
      </c>
      <c r="F116" s="58" t="s">
        <v>140</v>
      </c>
      <c r="G116" s="58" t="s">
        <v>460</v>
      </c>
      <c r="H116" s="61" t="s">
        <v>30</v>
      </c>
      <c r="I116" s="61" t="s">
        <v>443</v>
      </c>
      <c r="J116" s="20"/>
    </row>
    <row r="117" spans="1:10" ht="15.75" customHeight="1" x14ac:dyDescent="0.2">
      <c r="A117" s="33">
        <v>84073020</v>
      </c>
      <c r="B117" s="40" t="s">
        <v>8</v>
      </c>
      <c r="C117" s="46" t="s">
        <v>229</v>
      </c>
      <c r="D117" s="54" t="s">
        <v>461</v>
      </c>
      <c r="E117" s="59" t="s">
        <v>462</v>
      </c>
      <c r="F117" s="59" t="s">
        <v>140</v>
      </c>
      <c r="G117" s="59" t="s">
        <v>446</v>
      </c>
      <c r="H117" s="62" t="s">
        <v>30</v>
      </c>
      <c r="I117" s="62" t="s">
        <v>447</v>
      </c>
      <c r="J117" s="20"/>
    </row>
    <row r="118" spans="1:10" ht="15.75" customHeight="1" x14ac:dyDescent="0.2">
      <c r="A118" s="32">
        <v>84143665</v>
      </c>
      <c r="B118" s="39" t="s">
        <v>9</v>
      </c>
      <c r="C118" s="47" t="s">
        <v>463</v>
      </c>
      <c r="D118" s="53" t="s">
        <v>464</v>
      </c>
      <c r="E118" s="58" t="s">
        <v>465</v>
      </c>
      <c r="F118" s="58" t="s">
        <v>466</v>
      </c>
      <c r="G118" s="58" t="s">
        <v>343</v>
      </c>
      <c r="H118" s="61" t="s">
        <v>30</v>
      </c>
      <c r="I118" s="61" t="s">
        <v>467</v>
      </c>
      <c r="J118" s="20"/>
    </row>
    <row r="119" spans="1:10" ht="15.75" customHeight="1" x14ac:dyDescent="0.2">
      <c r="A119" s="33">
        <v>84155130</v>
      </c>
      <c r="B119" s="40" t="s">
        <v>7</v>
      </c>
      <c r="C119" s="46" t="s">
        <v>468</v>
      </c>
      <c r="D119" s="54" t="s">
        <v>469</v>
      </c>
      <c r="E119" s="59" t="s">
        <v>470</v>
      </c>
      <c r="F119" s="59" t="s">
        <v>51</v>
      </c>
      <c r="G119" s="59" t="s">
        <v>35</v>
      </c>
      <c r="H119" s="62" t="s">
        <v>30</v>
      </c>
      <c r="I119" s="62" t="s">
        <v>53</v>
      </c>
      <c r="J119" s="20"/>
    </row>
    <row r="120" spans="1:10" ht="15.75" customHeight="1" x14ac:dyDescent="0.2">
      <c r="A120" s="32">
        <v>84168175</v>
      </c>
      <c r="B120" s="39" t="s">
        <v>9</v>
      </c>
      <c r="C120" s="47" t="s">
        <v>471</v>
      </c>
      <c r="D120" s="53" t="s">
        <v>472</v>
      </c>
      <c r="E120" s="58" t="s">
        <v>473</v>
      </c>
      <c r="F120" s="58" t="s">
        <v>105</v>
      </c>
      <c r="G120" s="58" t="s">
        <v>474</v>
      </c>
      <c r="H120" s="61" t="s">
        <v>30</v>
      </c>
      <c r="I120" s="61" t="s">
        <v>215</v>
      </c>
      <c r="J120" s="20"/>
    </row>
    <row r="121" spans="1:10" ht="15.75" customHeight="1" x14ac:dyDescent="0.2">
      <c r="A121" s="33">
        <v>84169026</v>
      </c>
      <c r="B121" s="40" t="s">
        <v>7</v>
      </c>
      <c r="C121" s="46" t="s">
        <v>475</v>
      </c>
      <c r="D121" s="54" t="s">
        <v>476</v>
      </c>
      <c r="E121" s="59" t="s">
        <v>477</v>
      </c>
      <c r="F121" s="59" t="s">
        <v>297</v>
      </c>
      <c r="G121" s="59" t="s">
        <v>408</v>
      </c>
      <c r="H121" s="62" t="s">
        <v>30</v>
      </c>
      <c r="I121" s="62" t="s">
        <v>299</v>
      </c>
      <c r="J121" s="20"/>
    </row>
    <row r="122" spans="1:10" ht="15.75" customHeight="1" x14ac:dyDescent="0.2">
      <c r="A122" s="32" t="s">
        <v>478</v>
      </c>
      <c r="B122" s="39" t="s">
        <v>9</v>
      </c>
      <c r="C122" s="47" t="s">
        <v>479</v>
      </c>
      <c r="D122" s="53" t="s">
        <v>480</v>
      </c>
      <c r="E122" s="58" t="s">
        <v>481</v>
      </c>
      <c r="F122" s="58" t="s">
        <v>28</v>
      </c>
      <c r="G122" s="58" t="s">
        <v>482</v>
      </c>
      <c r="H122" s="61" t="s">
        <v>30</v>
      </c>
      <c r="I122" s="61" t="s">
        <v>283</v>
      </c>
      <c r="J122" s="20"/>
    </row>
    <row r="123" spans="1:10" ht="15.75" customHeight="1" x14ac:dyDescent="0.2">
      <c r="A123" s="33">
        <v>84184519</v>
      </c>
      <c r="B123" s="40" t="s">
        <v>9</v>
      </c>
      <c r="C123" s="46" t="s">
        <v>242</v>
      </c>
      <c r="D123" s="54" t="s">
        <v>483</v>
      </c>
      <c r="E123" s="59" t="s">
        <v>484</v>
      </c>
      <c r="F123" s="59" t="s">
        <v>146</v>
      </c>
      <c r="G123" s="59" t="s">
        <v>245</v>
      </c>
      <c r="H123" s="62" t="s">
        <v>30</v>
      </c>
      <c r="I123" s="62" t="s">
        <v>485</v>
      </c>
      <c r="J123" s="20"/>
    </row>
    <row r="124" spans="1:10" ht="15.75" customHeight="1" x14ac:dyDescent="0.2">
      <c r="A124" s="32">
        <v>84195972</v>
      </c>
      <c r="B124" s="39" t="s">
        <v>9</v>
      </c>
      <c r="C124" s="47" t="s">
        <v>486</v>
      </c>
      <c r="D124" s="53" t="s">
        <v>487</v>
      </c>
      <c r="E124" s="58" t="s">
        <v>488</v>
      </c>
      <c r="F124" s="58" t="s">
        <v>489</v>
      </c>
      <c r="G124" s="58" t="s">
        <v>490</v>
      </c>
      <c r="H124" s="61" t="s">
        <v>30</v>
      </c>
      <c r="I124" s="61" t="s">
        <v>491</v>
      </c>
      <c r="J124" s="20"/>
    </row>
    <row r="125" spans="1:10" ht="15.75" customHeight="1" x14ac:dyDescent="0.2">
      <c r="A125" s="33">
        <v>84213929</v>
      </c>
      <c r="B125" s="40" t="s">
        <v>9</v>
      </c>
      <c r="C125" s="46" t="s">
        <v>492</v>
      </c>
      <c r="D125" s="54" t="s">
        <v>493</v>
      </c>
      <c r="E125" s="59" t="s">
        <v>494</v>
      </c>
      <c r="F125" s="59" t="s">
        <v>28</v>
      </c>
      <c r="G125" s="59" t="s">
        <v>39</v>
      </c>
      <c r="H125" s="62" t="s">
        <v>30</v>
      </c>
      <c r="I125" s="62" t="s">
        <v>269</v>
      </c>
      <c r="J125" s="20"/>
    </row>
    <row r="126" spans="1:10" ht="15.75" customHeight="1" x14ac:dyDescent="0.2">
      <c r="A126" s="32">
        <v>84217434</v>
      </c>
      <c r="B126" s="39" t="s">
        <v>8</v>
      </c>
      <c r="C126" s="47" t="s">
        <v>495</v>
      </c>
      <c r="D126" s="53" t="s">
        <v>496</v>
      </c>
      <c r="E126" s="58" t="s">
        <v>497</v>
      </c>
      <c r="F126" s="58" t="s">
        <v>44</v>
      </c>
      <c r="G126" s="58" t="s">
        <v>116</v>
      </c>
      <c r="H126" s="61" t="s">
        <v>30</v>
      </c>
      <c r="I126" s="61" t="s">
        <v>498</v>
      </c>
      <c r="J126" s="20"/>
    </row>
    <row r="127" spans="1:10" ht="15.75" customHeight="1" x14ac:dyDescent="0.2">
      <c r="A127" s="33">
        <v>84222993</v>
      </c>
      <c r="B127" s="40" t="s">
        <v>7</v>
      </c>
      <c r="C127" s="46" t="s">
        <v>424</v>
      </c>
      <c r="D127" s="54" t="s">
        <v>499</v>
      </c>
      <c r="E127" s="59" t="s">
        <v>500</v>
      </c>
      <c r="F127" s="59" t="s">
        <v>44</v>
      </c>
      <c r="G127" s="59" t="s">
        <v>501</v>
      </c>
      <c r="H127" s="62" t="s">
        <v>30</v>
      </c>
      <c r="I127" s="62" t="s">
        <v>46</v>
      </c>
      <c r="J127" s="20"/>
    </row>
    <row r="128" spans="1:10" ht="15.75" customHeight="1" x14ac:dyDescent="0.2">
      <c r="A128" s="32">
        <v>84231982</v>
      </c>
      <c r="B128" s="39" t="s">
        <v>9</v>
      </c>
      <c r="C128" s="47" t="s">
        <v>502</v>
      </c>
      <c r="D128" s="53" t="s">
        <v>503</v>
      </c>
      <c r="E128" s="58" t="s">
        <v>504</v>
      </c>
      <c r="F128" s="58" t="s">
        <v>62</v>
      </c>
      <c r="G128" s="58" t="s">
        <v>505</v>
      </c>
      <c r="H128" s="61" t="s">
        <v>30</v>
      </c>
      <c r="I128" s="61" t="s">
        <v>506</v>
      </c>
      <c r="J128" s="20"/>
    </row>
    <row r="129" spans="1:10" ht="15.75" customHeight="1" x14ac:dyDescent="0.2">
      <c r="A129" s="33">
        <v>84238688</v>
      </c>
      <c r="B129" s="40" t="s">
        <v>9</v>
      </c>
      <c r="C129" s="46" t="s">
        <v>507</v>
      </c>
      <c r="D129" s="54" t="s">
        <v>508</v>
      </c>
      <c r="E129" s="59" t="s">
        <v>79</v>
      </c>
      <c r="F129" s="59" t="s">
        <v>28</v>
      </c>
      <c r="G129" s="59" t="s">
        <v>357</v>
      </c>
      <c r="H129" s="62" t="s">
        <v>30</v>
      </c>
      <c r="I129" s="62" t="s">
        <v>269</v>
      </c>
      <c r="J129" s="20"/>
    </row>
    <row r="130" spans="1:10" ht="15.75" customHeight="1" x14ac:dyDescent="0.2">
      <c r="A130" s="32">
        <v>84249459</v>
      </c>
      <c r="B130" s="39" t="s">
        <v>9</v>
      </c>
      <c r="C130" s="47" t="s">
        <v>509</v>
      </c>
      <c r="D130" s="53" t="s">
        <v>510</v>
      </c>
      <c r="E130" s="58" t="s">
        <v>323</v>
      </c>
      <c r="F130" s="58" t="s">
        <v>28</v>
      </c>
      <c r="G130" s="58" t="s">
        <v>360</v>
      </c>
      <c r="H130" s="61" t="s">
        <v>30</v>
      </c>
      <c r="I130" s="61" t="s">
        <v>511</v>
      </c>
      <c r="J130" s="20"/>
    </row>
    <row r="131" spans="1:10" ht="15.75" customHeight="1" x14ac:dyDescent="0.2">
      <c r="A131" s="33">
        <v>84281072</v>
      </c>
      <c r="B131" s="40" t="s">
        <v>7</v>
      </c>
      <c r="C131" s="46" t="s">
        <v>150</v>
      </c>
      <c r="D131" s="54" t="s">
        <v>512</v>
      </c>
      <c r="E131" s="59" t="s">
        <v>152</v>
      </c>
      <c r="F131" s="59" t="s">
        <v>44</v>
      </c>
      <c r="G131" s="59" t="s">
        <v>154</v>
      </c>
      <c r="H131" s="62" t="s">
        <v>30</v>
      </c>
      <c r="I131" s="62" t="s">
        <v>155</v>
      </c>
      <c r="J131" s="20"/>
    </row>
    <row r="132" spans="1:10" ht="15.75" customHeight="1" x14ac:dyDescent="0.2">
      <c r="A132" s="32">
        <v>84283905</v>
      </c>
      <c r="B132" s="39" t="s">
        <v>9</v>
      </c>
      <c r="C132" s="47" t="s">
        <v>20</v>
      </c>
      <c r="D132" s="53" t="s">
        <v>513</v>
      </c>
      <c r="E132" s="58" t="s">
        <v>514</v>
      </c>
      <c r="F132" s="58" t="s">
        <v>146</v>
      </c>
      <c r="G132" s="58" t="s">
        <v>147</v>
      </c>
      <c r="H132" s="61" t="s">
        <v>30</v>
      </c>
      <c r="I132" s="61" t="s">
        <v>515</v>
      </c>
      <c r="J132" s="20"/>
    </row>
    <row r="133" spans="1:10" ht="12.75" x14ac:dyDescent="0.2">
      <c r="A133" s="33">
        <v>84300160</v>
      </c>
      <c r="B133" s="40" t="s">
        <v>7</v>
      </c>
      <c r="C133" s="46" t="s">
        <v>242</v>
      </c>
      <c r="D133" s="54" t="s">
        <v>516</v>
      </c>
      <c r="E133" s="59" t="s">
        <v>517</v>
      </c>
      <c r="F133" s="59" t="s">
        <v>146</v>
      </c>
      <c r="G133" s="59" t="s">
        <v>251</v>
      </c>
      <c r="H133" s="62" t="s">
        <v>30</v>
      </c>
      <c r="I133" s="62" t="s">
        <v>190</v>
      </c>
      <c r="J133" s="20"/>
    </row>
    <row r="134" spans="1:10" ht="12.75" x14ac:dyDescent="0.2">
      <c r="A134" s="32">
        <v>84328722</v>
      </c>
      <c r="B134" s="39" t="s">
        <v>8</v>
      </c>
      <c r="C134" s="47" t="s">
        <v>518</v>
      </c>
      <c r="D134" s="53" t="s">
        <v>519</v>
      </c>
      <c r="E134" s="58" t="s">
        <v>520</v>
      </c>
      <c r="F134" s="58" t="s">
        <v>44</v>
      </c>
      <c r="G134" s="58" t="s">
        <v>433</v>
      </c>
      <c r="H134" s="61" t="s">
        <v>30</v>
      </c>
      <c r="I134" s="61" t="s">
        <v>498</v>
      </c>
      <c r="J134" s="20"/>
    </row>
    <row r="135" spans="1:10" ht="12.75" x14ac:dyDescent="0.2">
      <c r="A135" s="33">
        <v>84328726</v>
      </c>
      <c r="B135" s="40" t="s">
        <v>8</v>
      </c>
      <c r="C135" s="46" t="s">
        <v>521</v>
      </c>
      <c r="D135" s="54" t="s">
        <v>522</v>
      </c>
      <c r="E135" s="59" t="s">
        <v>523</v>
      </c>
      <c r="F135" s="59" t="s">
        <v>44</v>
      </c>
      <c r="G135" s="59" t="s">
        <v>203</v>
      </c>
      <c r="H135" s="62" t="s">
        <v>30</v>
      </c>
      <c r="I135" s="62" t="s">
        <v>498</v>
      </c>
      <c r="J135" s="20"/>
    </row>
    <row r="136" spans="1:10" ht="15.75" customHeight="1" x14ac:dyDescent="0.2">
      <c r="A136" s="32">
        <v>84345400</v>
      </c>
      <c r="B136" s="39" t="s">
        <v>9</v>
      </c>
      <c r="C136" s="47" t="s">
        <v>524</v>
      </c>
      <c r="D136" s="53" t="s">
        <v>525</v>
      </c>
      <c r="E136" s="58" t="s">
        <v>254</v>
      </c>
      <c r="F136" s="58" t="s">
        <v>28</v>
      </c>
      <c r="G136" s="58" t="s">
        <v>526</v>
      </c>
      <c r="H136" s="61" t="s">
        <v>30</v>
      </c>
      <c r="I136" s="61" t="s">
        <v>527</v>
      </c>
      <c r="J136" s="20"/>
    </row>
    <row r="137" spans="1:10" ht="15.75" customHeight="1" x14ac:dyDescent="0.2">
      <c r="A137" s="33">
        <v>84396061</v>
      </c>
      <c r="B137" s="40" t="s">
        <v>9</v>
      </c>
      <c r="C137" s="46" t="s">
        <v>528</v>
      </c>
      <c r="D137" s="54" t="s">
        <v>529</v>
      </c>
      <c r="E137" s="59" t="s">
        <v>530</v>
      </c>
      <c r="F137" s="59" t="s">
        <v>28</v>
      </c>
      <c r="G137" s="59" t="s">
        <v>324</v>
      </c>
      <c r="H137" s="62" t="s">
        <v>30</v>
      </c>
      <c r="I137" s="62" t="s">
        <v>531</v>
      </c>
      <c r="J137" s="20"/>
    </row>
    <row r="138" spans="1:10" ht="12.75" x14ac:dyDescent="0.2">
      <c r="A138" s="32" t="s">
        <v>532</v>
      </c>
      <c r="B138" s="39" t="s">
        <v>7</v>
      </c>
      <c r="C138" s="47" t="s">
        <v>533</v>
      </c>
      <c r="D138" s="53" t="s">
        <v>534</v>
      </c>
      <c r="E138" s="58" t="s">
        <v>535</v>
      </c>
      <c r="F138" s="58" t="s">
        <v>105</v>
      </c>
      <c r="G138" s="58" t="s">
        <v>536</v>
      </c>
      <c r="H138" s="61" t="s">
        <v>30</v>
      </c>
      <c r="I138" s="61" t="s">
        <v>379</v>
      </c>
      <c r="J138" s="20"/>
    </row>
    <row r="139" spans="1:10" ht="15.75" customHeight="1" x14ac:dyDescent="0.2">
      <c r="A139" s="33">
        <v>84426645</v>
      </c>
      <c r="B139" s="40" t="s">
        <v>9</v>
      </c>
      <c r="C139" s="46" t="s">
        <v>537</v>
      </c>
      <c r="D139" s="54" t="s">
        <v>538</v>
      </c>
      <c r="E139" s="59" t="s">
        <v>539</v>
      </c>
      <c r="F139" s="59" t="s">
        <v>62</v>
      </c>
      <c r="G139" s="59" t="s">
        <v>540</v>
      </c>
      <c r="H139" s="62" t="s">
        <v>30</v>
      </c>
      <c r="I139" s="62" t="s">
        <v>506</v>
      </c>
      <c r="J139" s="20"/>
    </row>
    <row r="140" spans="1:10" ht="15.75" customHeight="1" x14ac:dyDescent="0.2">
      <c r="A140" s="32">
        <v>84437272</v>
      </c>
      <c r="B140" s="39" t="s">
        <v>9</v>
      </c>
      <c r="C140" s="47" t="s">
        <v>541</v>
      </c>
      <c r="D140" s="53" t="s">
        <v>542</v>
      </c>
      <c r="E140" s="58" t="s">
        <v>543</v>
      </c>
      <c r="F140" s="58" t="s">
        <v>544</v>
      </c>
      <c r="G140" s="58" t="s">
        <v>106</v>
      </c>
      <c r="H140" s="61" t="s">
        <v>30</v>
      </c>
      <c r="I140" s="61" t="s">
        <v>545</v>
      </c>
      <c r="J140" s="20"/>
    </row>
    <row r="141" spans="1:10" ht="12.75" x14ac:dyDescent="0.2">
      <c r="A141" s="33">
        <v>84441243</v>
      </c>
      <c r="B141" s="40" t="s">
        <v>8</v>
      </c>
      <c r="C141" s="46" t="s">
        <v>546</v>
      </c>
      <c r="D141" s="54" t="s">
        <v>547</v>
      </c>
      <c r="E141" s="59" t="s">
        <v>548</v>
      </c>
      <c r="F141" s="59" t="s">
        <v>44</v>
      </c>
      <c r="G141" s="59" t="s">
        <v>549</v>
      </c>
      <c r="H141" s="62" t="s">
        <v>30</v>
      </c>
      <c r="I141" s="62" t="s">
        <v>498</v>
      </c>
      <c r="J141" s="20"/>
    </row>
    <row r="142" spans="1:10" ht="12.75" x14ac:dyDescent="0.2">
      <c r="A142" s="32">
        <v>84444581</v>
      </c>
      <c r="B142" s="39" t="s">
        <v>8</v>
      </c>
      <c r="C142" s="47" t="s">
        <v>242</v>
      </c>
      <c r="D142" s="53" t="s">
        <v>550</v>
      </c>
      <c r="E142" s="58" t="s">
        <v>551</v>
      </c>
      <c r="F142" s="58" t="s">
        <v>146</v>
      </c>
      <c r="G142" s="58" t="s">
        <v>106</v>
      </c>
      <c r="H142" s="61" t="s">
        <v>30</v>
      </c>
      <c r="I142" s="61" t="s">
        <v>246</v>
      </c>
      <c r="J142" s="20"/>
    </row>
    <row r="143" spans="1:10" ht="15.75" customHeight="1" x14ac:dyDescent="0.2">
      <c r="A143" s="33">
        <v>84467465</v>
      </c>
      <c r="B143" s="40" t="s">
        <v>9</v>
      </c>
      <c r="C143" s="46" t="s">
        <v>552</v>
      </c>
      <c r="D143" s="54" t="s">
        <v>553</v>
      </c>
      <c r="E143" s="59" t="s">
        <v>539</v>
      </c>
      <c r="F143" s="59" t="s">
        <v>73</v>
      </c>
      <c r="G143" s="59" t="s">
        <v>343</v>
      </c>
      <c r="H143" s="62" t="s">
        <v>30</v>
      </c>
      <c r="I143" s="62" t="s">
        <v>179</v>
      </c>
      <c r="J143" s="20"/>
    </row>
    <row r="144" spans="1:10" ht="12.75" x14ac:dyDescent="0.2">
      <c r="A144" s="32">
        <v>84560825</v>
      </c>
      <c r="B144" s="39" t="s">
        <v>7</v>
      </c>
      <c r="C144" s="47" t="s">
        <v>554</v>
      </c>
      <c r="D144" s="53" t="s">
        <v>555</v>
      </c>
      <c r="E144" s="58" t="s">
        <v>556</v>
      </c>
      <c r="F144" s="58" t="s">
        <v>105</v>
      </c>
      <c r="G144" s="58" t="s">
        <v>92</v>
      </c>
      <c r="H144" s="61" t="s">
        <v>30</v>
      </c>
      <c r="I144" s="61" t="s">
        <v>379</v>
      </c>
      <c r="J144" s="20"/>
    </row>
    <row r="145" spans="1:10" ht="12.75" x14ac:dyDescent="0.2">
      <c r="A145" s="33">
        <v>84567289</v>
      </c>
      <c r="B145" s="40" t="s">
        <v>7</v>
      </c>
      <c r="C145" s="46" t="s">
        <v>557</v>
      </c>
      <c r="D145" s="54" t="s">
        <v>558</v>
      </c>
      <c r="E145" s="59" t="s">
        <v>559</v>
      </c>
      <c r="F145" s="59" t="s">
        <v>153</v>
      </c>
      <c r="G145" s="59" t="s">
        <v>154</v>
      </c>
      <c r="H145" s="62" t="s">
        <v>30</v>
      </c>
      <c r="I145" s="62" t="s">
        <v>158</v>
      </c>
      <c r="J145" s="20"/>
    </row>
    <row r="146" spans="1:10" ht="15.75" customHeight="1" x14ac:dyDescent="0.2">
      <c r="A146" s="32">
        <v>84601005</v>
      </c>
      <c r="B146" s="39" t="s">
        <v>9</v>
      </c>
      <c r="C146" s="47" t="s">
        <v>560</v>
      </c>
      <c r="D146" s="53" t="s">
        <v>561</v>
      </c>
      <c r="E146" s="58" t="s">
        <v>562</v>
      </c>
      <c r="F146" s="58" t="s">
        <v>451</v>
      </c>
      <c r="G146" s="58" t="s">
        <v>446</v>
      </c>
      <c r="H146" s="61" t="s">
        <v>30</v>
      </c>
      <c r="I146" s="61" t="s">
        <v>563</v>
      </c>
      <c r="J146" s="20"/>
    </row>
    <row r="147" spans="1:10" ht="12.75" x14ac:dyDescent="0.2">
      <c r="A147" s="33">
        <v>84981128</v>
      </c>
      <c r="B147" s="40" t="s">
        <v>8</v>
      </c>
      <c r="C147" s="46" t="s">
        <v>564</v>
      </c>
      <c r="D147" s="54" t="s">
        <v>565</v>
      </c>
      <c r="E147" s="59" t="s">
        <v>566</v>
      </c>
      <c r="F147" s="59" t="s">
        <v>438</v>
      </c>
      <c r="G147" s="59" t="s">
        <v>314</v>
      </c>
      <c r="H147" s="62" t="s">
        <v>30</v>
      </c>
      <c r="I147" s="62" t="s">
        <v>439</v>
      </c>
      <c r="J147" s="20"/>
    </row>
    <row r="148" spans="1:10" ht="12.75" x14ac:dyDescent="0.2">
      <c r="A148" s="32">
        <v>84983136</v>
      </c>
      <c r="B148" s="39" t="s">
        <v>8</v>
      </c>
      <c r="C148" s="47" t="s">
        <v>564</v>
      </c>
      <c r="D148" s="53" t="s">
        <v>567</v>
      </c>
      <c r="E148" s="58" t="s">
        <v>568</v>
      </c>
      <c r="F148" s="58" t="s">
        <v>438</v>
      </c>
      <c r="G148" s="58" t="s">
        <v>569</v>
      </c>
      <c r="H148" s="61" t="s">
        <v>30</v>
      </c>
      <c r="I148" s="61" t="s">
        <v>439</v>
      </c>
      <c r="J148" s="20"/>
    </row>
    <row r="149" spans="1:10" ht="12.75" x14ac:dyDescent="0.2">
      <c r="A149" s="33">
        <v>84992213</v>
      </c>
      <c r="B149" s="40" t="s">
        <v>8</v>
      </c>
      <c r="C149" s="46" t="s">
        <v>570</v>
      </c>
      <c r="D149" s="54" t="s">
        <v>571</v>
      </c>
      <c r="E149" s="59" t="s">
        <v>572</v>
      </c>
      <c r="F149" s="59" t="s">
        <v>438</v>
      </c>
      <c r="G149" s="59" t="s">
        <v>92</v>
      </c>
      <c r="H149" s="62" t="s">
        <v>30</v>
      </c>
      <c r="I149" s="62" t="s">
        <v>439</v>
      </c>
      <c r="J149" s="20"/>
    </row>
    <row r="150" spans="1:10" ht="12.75" x14ac:dyDescent="0.2">
      <c r="A150" s="32">
        <v>84992216</v>
      </c>
      <c r="B150" s="39" t="s">
        <v>8</v>
      </c>
      <c r="C150" s="47" t="s">
        <v>573</v>
      </c>
      <c r="D150" s="53" t="s">
        <v>574</v>
      </c>
      <c r="E150" s="58" t="s">
        <v>568</v>
      </c>
      <c r="F150" s="58" t="s">
        <v>438</v>
      </c>
      <c r="G150" s="58" t="s">
        <v>501</v>
      </c>
      <c r="H150" s="61" t="s">
        <v>30</v>
      </c>
      <c r="I150" s="61" t="s">
        <v>439</v>
      </c>
      <c r="J150" s="20"/>
    </row>
    <row r="151" spans="1:10" ht="12.75" x14ac:dyDescent="0.2">
      <c r="A151" s="33">
        <v>84992217</v>
      </c>
      <c r="B151" s="40" t="s">
        <v>8</v>
      </c>
      <c r="C151" s="46" t="s">
        <v>575</v>
      </c>
      <c r="D151" s="54" t="s">
        <v>576</v>
      </c>
      <c r="E151" s="59" t="s">
        <v>572</v>
      </c>
      <c r="F151" s="59" t="s">
        <v>438</v>
      </c>
      <c r="G151" s="59" t="s">
        <v>577</v>
      </c>
      <c r="H151" s="62" t="s">
        <v>30</v>
      </c>
      <c r="I151" s="62" t="s">
        <v>439</v>
      </c>
      <c r="J151" s="20"/>
    </row>
    <row r="152" spans="1:10" ht="15.75" customHeight="1" x14ac:dyDescent="0.2">
      <c r="A152" s="32">
        <v>84995536</v>
      </c>
      <c r="B152" s="39" t="s">
        <v>9</v>
      </c>
      <c r="C152" s="47" t="s">
        <v>578</v>
      </c>
      <c r="D152" s="53" t="s">
        <v>579</v>
      </c>
      <c r="E152" s="58" t="s">
        <v>432</v>
      </c>
      <c r="F152" s="58" t="s">
        <v>28</v>
      </c>
      <c r="G152" s="58" t="s">
        <v>92</v>
      </c>
      <c r="H152" s="61" t="s">
        <v>30</v>
      </c>
      <c r="I152" s="61" t="s">
        <v>434</v>
      </c>
      <c r="J152" s="20"/>
    </row>
    <row r="153" spans="1:10" ht="12.75" x14ac:dyDescent="0.2">
      <c r="A153" s="33">
        <v>84995694</v>
      </c>
      <c r="B153" s="40" t="s">
        <v>8</v>
      </c>
      <c r="C153" s="46" t="s">
        <v>138</v>
      </c>
      <c r="D153" s="54" t="s">
        <v>580</v>
      </c>
      <c r="E153" s="59" t="s">
        <v>581</v>
      </c>
      <c r="F153" s="59" t="s">
        <v>140</v>
      </c>
      <c r="G153" s="59" t="s">
        <v>582</v>
      </c>
      <c r="H153" s="62" t="s">
        <v>30</v>
      </c>
      <c r="I153" s="62" t="s">
        <v>447</v>
      </c>
      <c r="J153" s="20"/>
    </row>
    <row r="154" spans="1:10" ht="15.75" customHeight="1" x14ac:dyDescent="0.2">
      <c r="A154" s="32">
        <v>84998756</v>
      </c>
      <c r="B154" s="39" t="s">
        <v>9</v>
      </c>
      <c r="C154" s="47" t="s">
        <v>583</v>
      </c>
      <c r="D154" s="53" t="s">
        <v>584</v>
      </c>
      <c r="E154" s="58" t="s">
        <v>585</v>
      </c>
      <c r="F154" s="58" t="s">
        <v>28</v>
      </c>
      <c r="G154" s="58" t="s">
        <v>586</v>
      </c>
      <c r="H154" s="61" t="s">
        <v>30</v>
      </c>
      <c r="I154" s="61" t="s">
        <v>587</v>
      </c>
      <c r="J154" s="20"/>
    </row>
    <row r="155" spans="1:10" ht="12.75" x14ac:dyDescent="0.2">
      <c r="A155" s="33">
        <v>84999524</v>
      </c>
      <c r="B155" s="40" t="s">
        <v>8</v>
      </c>
      <c r="C155" s="46" t="s">
        <v>588</v>
      </c>
      <c r="D155" s="54" t="s">
        <v>589</v>
      </c>
      <c r="E155" s="59" t="s">
        <v>581</v>
      </c>
      <c r="F155" s="59" t="s">
        <v>140</v>
      </c>
      <c r="G155" s="59" t="s">
        <v>549</v>
      </c>
      <c r="H155" s="62" t="s">
        <v>30</v>
      </c>
      <c r="I155" s="62" t="s">
        <v>447</v>
      </c>
      <c r="J155" s="20"/>
    </row>
    <row r="156" spans="1:10" ht="15.75" customHeight="1" x14ac:dyDescent="0.2">
      <c r="A156" s="32">
        <v>86566566</v>
      </c>
      <c r="B156" s="39" t="s">
        <v>8</v>
      </c>
      <c r="C156" s="47" t="s">
        <v>590</v>
      </c>
      <c r="D156" s="53" t="s">
        <v>591</v>
      </c>
      <c r="E156" s="58" t="s">
        <v>592</v>
      </c>
      <c r="F156" s="58" t="s">
        <v>62</v>
      </c>
      <c r="G156" s="58" t="s">
        <v>593</v>
      </c>
      <c r="H156" s="61" t="s">
        <v>30</v>
      </c>
      <c r="I156" s="61" t="s">
        <v>594</v>
      </c>
      <c r="J156" s="20"/>
    </row>
    <row r="157" spans="1:10" ht="15.75" customHeight="1" x14ac:dyDescent="0.2">
      <c r="A157" s="33">
        <v>86567238</v>
      </c>
      <c r="B157" s="40" t="s">
        <v>9</v>
      </c>
      <c r="C157" s="46" t="s">
        <v>595</v>
      </c>
      <c r="D157" s="54" t="s">
        <v>596</v>
      </c>
      <c r="E157" s="59" t="s">
        <v>597</v>
      </c>
      <c r="F157" s="59" t="s">
        <v>44</v>
      </c>
      <c r="G157" s="59" t="s">
        <v>598</v>
      </c>
      <c r="H157" s="62" t="s">
        <v>30</v>
      </c>
      <c r="I157" s="62" t="s">
        <v>273</v>
      </c>
      <c r="J157" s="20"/>
    </row>
    <row r="158" spans="1:10" ht="15.75" customHeight="1" x14ac:dyDescent="0.2">
      <c r="A158" s="32">
        <v>86623219</v>
      </c>
      <c r="B158" s="39" t="s">
        <v>9</v>
      </c>
      <c r="C158" s="47" t="s">
        <v>599</v>
      </c>
      <c r="D158" s="53" t="s">
        <v>600</v>
      </c>
      <c r="E158" s="58" t="s">
        <v>601</v>
      </c>
      <c r="F158" s="58" t="s">
        <v>105</v>
      </c>
      <c r="G158" s="58" t="s">
        <v>376</v>
      </c>
      <c r="H158" s="61" t="s">
        <v>30</v>
      </c>
      <c r="I158" s="61" t="s">
        <v>602</v>
      </c>
      <c r="J158" s="20"/>
    </row>
    <row r="159" spans="1:10" ht="12.75" x14ac:dyDescent="0.2">
      <c r="A159" s="33">
        <v>86992398</v>
      </c>
      <c r="B159" s="40" t="s">
        <v>7</v>
      </c>
      <c r="C159" s="46" t="s">
        <v>150</v>
      </c>
      <c r="D159" s="54" t="s">
        <v>603</v>
      </c>
      <c r="E159" s="59" t="s">
        <v>152</v>
      </c>
      <c r="F159" s="59" t="s">
        <v>44</v>
      </c>
      <c r="G159" s="59" t="s">
        <v>154</v>
      </c>
      <c r="H159" s="62" t="s">
        <v>30</v>
      </c>
      <c r="I159" s="62" t="s">
        <v>155</v>
      </c>
      <c r="J159" s="20"/>
    </row>
    <row r="160" spans="1:10" ht="12.75" x14ac:dyDescent="0.2">
      <c r="A160" s="32">
        <v>87011122</v>
      </c>
      <c r="B160" s="39" t="s">
        <v>8</v>
      </c>
      <c r="C160" s="47" t="s">
        <v>604</v>
      </c>
      <c r="D160" s="53" t="s">
        <v>605</v>
      </c>
      <c r="E160" s="58" t="s">
        <v>606</v>
      </c>
      <c r="F160" s="58" t="s">
        <v>607</v>
      </c>
      <c r="G160" s="58" t="s">
        <v>490</v>
      </c>
      <c r="H160" s="61" t="s">
        <v>30</v>
      </c>
      <c r="I160" s="61" t="s">
        <v>608</v>
      </c>
      <c r="J160" s="20"/>
    </row>
    <row r="161" spans="1:10" ht="12.75" x14ac:dyDescent="0.2">
      <c r="A161" s="33">
        <v>87011625</v>
      </c>
      <c r="B161" s="40" t="s">
        <v>8</v>
      </c>
      <c r="C161" s="46" t="s">
        <v>609</v>
      </c>
      <c r="D161" s="54" t="s">
        <v>610</v>
      </c>
      <c r="E161" s="59" t="s">
        <v>611</v>
      </c>
      <c r="F161" s="59" t="s">
        <v>105</v>
      </c>
      <c r="G161" s="59" t="s">
        <v>164</v>
      </c>
      <c r="H161" s="62" t="s">
        <v>30</v>
      </c>
      <c r="I161" s="62" t="s">
        <v>320</v>
      </c>
      <c r="J161" s="20"/>
    </row>
    <row r="162" spans="1:10" ht="12.75" x14ac:dyDescent="0.2">
      <c r="A162" s="32">
        <v>87011639</v>
      </c>
      <c r="B162" s="39" t="s">
        <v>8</v>
      </c>
      <c r="C162" s="47" t="s">
        <v>612</v>
      </c>
      <c r="D162" s="53" t="s">
        <v>613</v>
      </c>
      <c r="E162" s="58" t="s">
        <v>614</v>
      </c>
      <c r="F162" s="58" t="s">
        <v>62</v>
      </c>
      <c r="G162" s="58" t="s">
        <v>29</v>
      </c>
      <c r="H162" s="61" t="s">
        <v>30</v>
      </c>
      <c r="I162" s="61" t="s">
        <v>184</v>
      </c>
      <c r="J162" s="20"/>
    </row>
    <row r="163" spans="1:10" ht="12.75" x14ac:dyDescent="0.2">
      <c r="A163" s="33">
        <v>87053359</v>
      </c>
      <c r="B163" s="40" t="s">
        <v>7</v>
      </c>
      <c r="C163" s="46" t="s">
        <v>150</v>
      </c>
      <c r="D163" s="54" t="s">
        <v>615</v>
      </c>
      <c r="E163" s="59" t="s">
        <v>616</v>
      </c>
      <c r="F163" s="59" t="s">
        <v>44</v>
      </c>
      <c r="G163" s="59" t="s">
        <v>154</v>
      </c>
      <c r="H163" s="62" t="s">
        <v>30</v>
      </c>
      <c r="I163" s="62" t="s">
        <v>158</v>
      </c>
      <c r="J163" s="20"/>
    </row>
    <row r="164" spans="1:10" ht="12.75" x14ac:dyDescent="0.2">
      <c r="A164" s="32">
        <v>87107892</v>
      </c>
      <c r="B164" s="39" t="s">
        <v>7</v>
      </c>
      <c r="C164" s="47" t="s">
        <v>170</v>
      </c>
      <c r="D164" s="53" t="s">
        <v>617</v>
      </c>
      <c r="E164" s="58" t="s">
        <v>616</v>
      </c>
      <c r="F164" s="58" t="s">
        <v>44</v>
      </c>
      <c r="G164" s="58" t="s">
        <v>154</v>
      </c>
      <c r="H164" s="61" t="s">
        <v>30</v>
      </c>
      <c r="I164" s="61" t="s">
        <v>158</v>
      </c>
      <c r="J164" s="20"/>
    </row>
    <row r="165" spans="1:10" ht="12.75" x14ac:dyDescent="0.2">
      <c r="A165" s="33">
        <v>87282003</v>
      </c>
      <c r="B165" s="40" t="s">
        <v>7</v>
      </c>
      <c r="C165" s="46" t="s">
        <v>618</v>
      </c>
      <c r="D165" s="54" t="s">
        <v>619</v>
      </c>
      <c r="E165" s="59" t="s">
        <v>375</v>
      </c>
      <c r="F165" s="59" t="s">
        <v>105</v>
      </c>
      <c r="G165" s="59" t="s">
        <v>343</v>
      </c>
      <c r="H165" s="62" t="s">
        <v>30</v>
      </c>
      <c r="I165" s="62" t="s">
        <v>122</v>
      </c>
      <c r="J165" s="20"/>
    </row>
    <row r="166" spans="1:10" ht="12.75" x14ac:dyDescent="0.2">
      <c r="A166" s="32">
        <v>87282158</v>
      </c>
      <c r="B166" s="39" t="s">
        <v>7</v>
      </c>
      <c r="C166" s="47" t="s">
        <v>620</v>
      </c>
      <c r="D166" s="53" t="s">
        <v>621</v>
      </c>
      <c r="E166" s="58" t="s">
        <v>622</v>
      </c>
      <c r="F166" s="58" t="s">
        <v>62</v>
      </c>
      <c r="G166" s="58" t="s">
        <v>623</v>
      </c>
      <c r="H166" s="61" t="s">
        <v>30</v>
      </c>
      <c r="I166" s="61" t="s">
        <v>367</v>
      </c>
      <c r="J166" s="20"/>
    </row>
    <row r="167" spans="1:10" ht="12.75" x14ac:dyDescent="0.2">
      <c r="A167" s="33">
        <v>87283680</v>
      </c>
      <c r="B167" s="40" t="s">
        <v>7</v>
      </c>
      <c r="C167" s="46" t="s">
        <v>624</v>
      </c>
      <c r="D167" s="54" t="s">
        <v>625</v>
      </c>
      <c r="E167" s="59" t="s">
        <v>626</v>
      </c>
      <c r="F167" s="59" t="s">
        <v>105</v>
      </c>
      <c r="G167" s="59" t="s">
        <v>627</v>
      </c>
      <c r="H167" s="62" t="s">
        <v>30</v>
      </c>
      <c r="I167" s="62" t="s">
        <v>122</v>
      </c>
      <c r="J167" s="20"/>
    </row>
    <row r="168" spans="1:10" ht="12.75" x14ac:dyDescent="0.2">
      <c r="A168" s="32">
        <v>87284673</v>
      </c>
      <c r="B168" s="39" t="s">
        <v>7</v>
      </c>
      <c r="C168" s="47" t="s">
        <v>242</v>
      </c>
      <c r="D168" s="53" t="s">
        <v>628</v>
      </c>
      <c r="E168" s="58" t="s">
        <v>629</v>
      </c>
      <c r="F168" s="58" t="s">
        <v>146</v>
      </c>
      <c r="G168" s="58" t="s">
        <v>106</v>
      </c>
      <c r="H168" s="61" t="s">
        <v>30</v>
      </c>
      <c r="I168" s="61" t="s">
        <v>190</v>
      </c>
      <c r="J168" s="20"/>
    </row>
    <row r="169" spans="1:10" ht="15.75" customHeight="1" x14ac:dyDescent="0.2">
      <c r="A169" s="33">
        <v>87307670</v>
      </c>
      <c r="B169" s="40" t="s">
        <v>9</v>
      </c>
      <c r="C169" s="46" t="s">
        <v>630</v>
      </c>
      <c r="D169" s="54" t="s">
        <v>631</v>
      </c>
      <c r="E169" s="59" t="s">
        <v>632</v>
      </c>
      <c r="F169" s="59" t="s">
        <v>98</v>
      </c>
      <c r="G169" s="59" t="s">
        <v>203</v>
      </c>
      <c r="H169" s="62" t="s">
        <v>30</v>
      </c>
      <c r="I169" s="62" t="s">
        <v>100</v>
      </c>
      <c r="J169" s="20"/>
    </row>
    <row r="170" spans="1:10" ht="12.75" x14ac:dyDescent="0.2">
      <c r="A170" s="32">
        <v>87308245</v>
      </c>
      <c r="B170" s="39" t="s">
        <v>7</v>
      </c>
      <c r="C170" s="47" t="s">
        <v>633</v>
      </c>
      <c r="D170" s="53" t="s">
        <v>634</v>
      </c>
      <c r="E170" s="58" t="s">
        <v>635</v>
      </c>
      <c r="F170" s="58" t="s">
        <v>98</v>
      </c>
      <c r="G170" s="58" t="s">
        <v>636</v>
      </c>
      <c r="H170" s="61" t="s">
        <v>30</v>
      </c>
      <c r="I170" s="61" t="s">
        <v>117</v>
      </c>
      <c r="J170" s="20"/>
    </row>
    <row r="171" spans="1:10" ht="15.75" customHeight="1" x14ac:dyDescent="0.2">
      <c r="A171" s="33">
        <v>87318100</v>
      </c>
      <c r="B171" s="40" t="s">
        <v>9</v>
      </c>
      <c r="C171" s="46" t="s">
        <v>637</v>
      </c>
      <c r="D171" s="54" t="s">
        <v>638</v>
      </c>
      <c r="E171" s="59" t="s">
        <v>639</v>
      </c>
      <c r="F171" s="59" t="s">
        <v>62</v>
      </c>
      <c r="G171" s="59" t="s">
        <v>640</v>
      </c>
      <c r="H171" s="62" t="s">
        <v>30</v>
      </c>
      <c r="I171" s="62" t="s">
        <v>506</v>
      </c>
      <c r="J171" s="20"/>
    </row>
    <row r="172" spans="1:10" ht="12.75" x14ac:dyDescent="0.2">
      <c r="A172" s="32">
        <v>87324051</v>
      </c>
      <c r="B172" s="39" t="s">
        <v>7</v>
      </c>
      <c r="C172" s="47" t="s">
        <v>641</v>
      </c>
      <c r="D172" s="53" t="s">
        <v>642</v>
      </c>
      <c r="E172" s="58" t="s">
        <v>375</v>
      </c>
      <c r="F172" s="58" t="s">
        <v>643</v>
      </c>
      <c r="G172" s="58" t="s">
        <v>74</v>
      </c>
      <c r="H172" s="61" t="s">
        <v>30</v>
      </c>
      <c r="I172" s="61" t="s">
        <v>46</v>
      </c>
      <c r="J172" s="20"/>
    </row>
    <row r="173" spans="1:10" ht="15.75" customHeight="1" x14ac:dyDescent="0.2">
      <c r="A173" s="33">
        <v>87324981</v>
      </c>
      <c r="B173" s="40" t="s">
        <v>9</v>
      </c>
      <c r="C173" s="46" t="s">
        <v>644</v>
      </c>
      <c r="D173" s="54" t="s">
        <v>645</v>
      </c>
      <c r="E173" s="59" t="s">
        <v>646</v>
      </c>
      <c r="F173" s="59" t="s">
        <v>73</v>
      </c>
      <c r="G173" s="59" t="s">
        <v>164</v>
      </c>
      <c r="H173" s="62" t="s">
        <v>30</v>
      </c>
      <c r="I173" s="62" t="s">
        <v>179</v>
      </c>
      <c r="J173" s="20"/>
    </row>
    <row r="174" spans="1:10" ht="12.75" x14ac:dyDescent="0.2">
      <c r="A174" s="32">
        <v>87367599</v>
      </c>
      <c r="B174" s="39" t="s">
        <v>7</v>
      </c>
      <c r="C174" s="47" t="s">
        <v>647</v>
      </c>
      <c r="D174" s="53" t="s">
        <v>648</v>
      </c>
      <c r="E174" s="58" t="s">
        <v>649</v>
      </c>
      <c r="F174" s="58" t="s">
        <v>105</v>
      </c>
      <c r="G174" s="58" t="s">
        <v>74</v>
      </c>
      <c r="H174" s="61" t="s">
        <v>30</v>
      </c>
      <c r="I174" s="61" t="s">
        <v>107</v>
      </c>
      <c r="J174" s="20"/>
    </row>
    <row r="175" spans="1:10" ht="15.75" customHeight="1" x14ac:dyDescent="0.2">
      <c r="A175" s="33">
        <v>87375653</v>
      </c>
      <c r="B175" s="40" t="s">
        <v>9</v>
      </c>
      <c r="C175" s="46" t="s">
        <v>650</v>
      </c>
      <c r="D175" s="54" t="s">
        <v>651</v>
      </c>
      <c r="E175" s="59" t="s">
        <v>652</v>
      </c>
      <c r="F175" s="59" t="s">
        <v>73</v>
      </c>
      <c r="G175" s="59" t="s">
        <v>74</v>
      </c>
      <c r="H175" s="62" t="s">
        <v>30</v>
      </c>
      <c r="I175" s="62" t="s">
        <v>179</v>
      </c>
      <c r="J175" s="20"/>
    </row>
    <row r="176" spans="1:10" ht="15.75" customHeight="1" x14ac:dyDescent="0.2">
      <c r="A176" s="32">
        <v>87375654</v>
      </c>
      <c r="B176" s="39" t="s">
        <v>9</v>
      </c>
      <c r="C176" s="47" t="s">
        <v>653</v>
      </c>
      <c r="D176" s="53" t="s">
        <v>654</v>
      </c>
      <c r="E176" s="58" t="s">
        <v>655</v>
      </c>
      <c r="F176" s="58" t="s">
        <v>73</v>
      </c>
      <c r="G176" s="58" t="s">
        <v>376</v>
      </c>
      <c r="H176" s="61" t="s">
        <v>30</v>
      </c>
      <c r="I176" s="61" t="s">
        <v>179</v>
      </c>
      <c r="J176" s="20"/>
    </row>
    <row r="177" spans="1:10" ht="12.75" x14ac:dyDescent="0.2">
      <c r="A177" s="33">
        <v>87414124</v>
      </c>
      <c r="B177" s="40" t="s">
        <v>7</v>
      </c>
      <c r="C177" s="46" t="s">
        <v>229</v>
      </c>
      <c r="D177" s="54" t="s">
        <v>656</v>
      </c>
      <c r="E177" s="59" t="s">
        <v>231</v>
      </c>
      <c r="F177" s="59" t="s">
        <v>140</v>
      </c>
      <c r="G177" s="59" t="s">
        <v>446</v>
      </c>
      <c r="H177" s="62" t="s">
        <v>30</v>
      </c>
      <c r="I177" s="62" t="s">
        <v>141</v>
      </c>
      <c r="J177" s="20"/>
    </row>
    <row r="178" spans="1:10" ht="12.75" x14ac:dyDescent="0.2">
      <c r="A178" s="32">
        <v>87457217</v>
      </c>
      <c r="B178" s="39" t="s">
        <v>7</v>
      </c>
      <c r="C178" s="47" t="s">
        <v>657</v>
      </c>
      <c r="D178" s="53" t="s">
        <v>658</v>
      </c>
      <c r="E178" s="58" t="s">
        <v>659</v>
      </c>
      <c r="F178" s="58" t="s">
        <v>297</v>
      </c>
      <c r="G178" s="58" t="s">
        <v>354</v>
      </c>
      <c r="H178" s="61" t="s">
        <v>30</v>
      </c>
      <c r="I178" s="61" t="s">
        <v>299</v>
      </c>
      <c r="J178" s="20"/>
    </row>
    <row r="179" spans="1:10" ht="12.75" x14ac:dyDescent="0.2">
      <c r="A179" s="33">
        <v>87474830</v>
      </c>
      <c r="B179" s="40" t="s">
        <v>7</v>
      </c>
      <c r="C179" s="46" t="s">
        <v>660</v>
      </c>
      <c r="D179" s="54" t="s">
        <v>661</v>
      </c>
      <c r="E179" s="59" t="s">
        <v>662</v>
      </c>
      <c r="F179" s="59" t="s">
        <v>643</v>
      </c>
      <c r="G179" s="59" t="s">
        <v>314</v>
      </c>
      <c r="H179" s="62" t="s">
        <v>30</v>
      </c>
      <c r="I179" s="62" t="s">
        <v>46</v>
      </c>
      <c r="J179" s="20"/>
    </row>
    <row r="180" spans="1:10" ht="12.75" x14ac:dyDescent="0.2">
      <c r="A180" s="32">
        <v>87480926</v>
      </c>
      <c r="B180" s="39" t="s">
        <v>7</v>
      </c>
      <c r="C180" s="47" t="s">
        <v>533</v>
      </c>
      <c r="D180" s="53" t="s">
        <v>663</v>
      </c>
      <c r="E180" s="58" t="s">
        <v>664</v>
      </c>
      <c r="F180" s="58" t="s">
        <v>105</v>
      </c>
      <c r="G180" s="58" t="s">
        <v>57</v>
      </c>
      <c r="H180" s="61" t="s">
        <v>30</v>
      </c>
      <c r="I180" s="61" t="s">
        <v>379</v>
      </c>
      <c r="J180" s="20"/>
    </row>
    <row r="181" spans="1:10" ht="12.75" x14ac:dyDescent="0.2">
      <c r="A181" s="33">
        <v>87491126</v>
      </c>
      <c r="B181" s="40" t="s">
        <v>7</v>
      </c>
      <c r="C181" s="46" t="s">
        <v>665</v>
      </c>
      <c r="D181" s="54" t="s">
        <v>666</v>
      </c>
      <c r="E181" s="59" t="s">
        <v>667</v>
      </c>
      <c r="F181" s="59" t="s">
        <v>51</v>
      </c>
      <c r="G181" s="59" t="s">
        <v>668</v>
      </c>
      <c r="H181" s="62" t="s">
        <v>30</v>
      </c>
      <c r="I181" s="62" t="s">
        <v>53</v>
      </c>
      <c r="J181" s="20"/>
    </row>
    <row r="182" spans="1:10" ht="12.75" x14ac:dyDescent="0.2">
      <c r="A182" s="32">
        <v>87502685</v>
      </c>
      <c r="B182" s="39" t="s">
        <v>7</v>
      </c>
      <c r="C182" s="47" t="s">
        <v>669</v>
      </c>
      <c r="D182" s="53" t="s">
        <v>670</v>
      </c>
      <c r="E182" s="58" t="s">
        <v>27</v>
      </c>
      <c r="F182" s="58" t="s">
        <v>28</v>
      </c>
      <c r="G182" s="58" t="s">
        <v>92</v>
      </c>
      <c r="H182" s="61" t="s">
        <v>30</v>
      </c>
      <c r="I182" s="61" t="s">
        <v>31</v>
      </c>
      <c r="J182" s="20"/>
    </row>
    <row r="183" spans="1:10" ht="12.75" x14ac:dyDescent="0.2">
      <c r="A183" s="33">
        <v>87526858</v>
      </c>
      <c r="B183" s="40" t="s">
        <v>8</v>
      </c>
      <c r="C183" s="46" t="s">
        <v>671</v>
      </c>
      <c r="D183" s="54" t="s">
        <v>672</v>
      </c>
      <c r="E183" s="59" t="s">
        <v>673</v>
      </c>
      <c r="F183" s="59" t="s">
        <v>105</v>
      </c>
      <c r="G183" s="59" t="s">
        <v>674</v>
      </c>
      <c r="H183" s="62" t="s">
        <v>30</v>
      </c>
      <c r="I183" s="62" t="s">
        <v>320</v>
      </c>
      <c r="J183" s="20"/>
    </row>
    <row r="184" spans="1:10" ht="12.75" x14ac:dyDescent="0.2">
      <c r="A184" s="32">
        <v>87531020</v>
      </c>
      <c r="B184" s="39" t="s">
        <v>7</v>
      </c>
      <c r="C184" s="47" t="s">
        <v>675</v>
      </c>
      <c r="D184" s="53" t="s">
        <v>676</v>
      </c>
      <c r="E184" s="58" t="s">
        <v>677</v>
      </c>
      <c r="F184" s="58" t="s">
        <v>98</v>
      </c>
      <c r="G184" s="58" t="s">
        <v>92</v>
      </c>
      <c r="H184" s="61" t="s">
        <v>30</v>
      </c>
      <c r="I184" s="61" t="s">
        <v>117</v>
      </c>
      <c r="J184" s="20"/>
    </row>
    <row r="185" spans="1:10" ht="12.75" x14ac:dyDescent="0.2">
      <c r="A185" s="33">
        <v>87531030</v>
      </c>
      <c r="B185" s="40" t="s">
        <v>7</v>
      </c>
      <c r="C185" s="46" t="s">
        <v>678</v>
      </c>
      <c r="D185" s="54" t="s">
        <v>679</v>
      </c>
      <c r="E185" s="59" t="s">
        <v>677</v>
      </c>
      <c r="F185" s="59" t="s">
        <v>98</v>
      </c>
      <c r="G185" s="59" t="s">
        <v>674</v>
      </c>
      <c r="H185" s="62" t="s">
        <v>30</v>
      </c>
      <c r="I185" s="62" t="s">
        <v>117</v>
      </c>
      <c r="J185" s="20"/>
    </row>
    <row r="186" spans="1:10" ht="12.75" x14ac:dyDescent="0.2">
      <c r="A186" s="32">
        <v>87544138</v>
      </c>
      <c r="B186" s="39" t="s">
        <v>8</v>
      </c>
      <c r="C186" s="47" t="s">
        <v>150</v>
      </c>
      <c r="D186" s="53" t="s">
        <v>680</v>
      </c>
      <c r="E186" s="58" t="s">
        <v>681</v>
      </c>
      <c r="F186" s="58" t="s">
        <v>287</v>
      </c>
      <c r="G186" s="58" t="s">
        <v>154</v>
      </c>
      <c r="H186" s="61" t="s">
        <v>30</v>
      </c>
      <c r="I186" s="61" t="s">
        <v>288</v>
      </c>
      <c r="J186" s="20"/>
    </row>
    <row r="187" spans="1:10" ht="15.75" customHeight="1" x14ac:dyDescent="0.2">
      <c r="A187" s="33">
        <v>87544139</v>
      </c>
      <c r="B187" s="40" t="s">
        <v>8</v>
      </c>
      <c r="C187" s="46" t="s">
        <v>682</v>
      </c>
      <c r="D187" s="54" t="s">
        <v>683</v>
      </c>
      <c r="E187" s="59" t="s">
        <v>681</v>
      </c>
      <c r="F187" s="59" t="s">
        <v>287</v>
      </c>
      <c r="G187" s="59" t="s">
        <v>154</v>
      </c>
      <c r="H187" s="62" t="s">
        <v>30</v>
      </c>
      <c r="I187" s="62" t="s">
        <v>288</v>
      </c>
      <c r="J187" s="20"/>
    </row>
    <row r="188" spans="1:10" ht="15.75" customHeight="1" x14ac:dyDescent="0.2">
      <c r="A188" s="32">
        <v>87560474</v>
      </c>
      <c r="B188" s="39" t="s">
        <v>9</v>
      </c>
      <c r="C188" s="47" t="s">
        <v>684</v>
      </c>
      <c r="D188" s="53" t="s">
        <v>685</v>
      </c>
      <c r="E188" s="58" t="s">
        <v>79</v>
      </c>
      <c r="F188" s="58" t="s">
        <v>28</v>
      </c>
      <c r="G188" s="58" t="s">
        <v>686</v>
      </c>
      <c r="H188" s="61" t="s">
        <v>30</v>
      </c>
      <c r="I188" s="61" t="s">
        <v>687</v>
      </c>
      <c r="J188" s="20"/>
    </row>
    <row r="189" spans="1:10" ht="15.75" customHeight="1" x14ac:dyDescent="0.2">
      <c r="A189" s="33" t="s">
        <v>688</v>
      </c>
      <c r="B189" s="40" t="s">
        <v>9</v>
      </c>
      <c r="C189" s="46" t="s">
        <v>689</v>
      </c>
      <c r="D189" s="54" t="s">
        <v>690</v>
      </c>
      <c r="E189" s="59" t="s">
        <v>691</v>
      </c>
      <c r="F189" s="59" t="s">
        <v>62</v>
      </c>
      <c r="G189" s="59" t="s">
        <v>183</v>
      </c>
      <c r="H189" s="62" t="s">
        <v>30</v>
      </c>
      <c r="I189" s="62" t="s">
        <v>692</v>
      </c>
      <c r="J189" s="20"/>
    </row>
    <row r="190" spans="1:10" ht="12.75" x14ac:dyDescent="0.2">
      <c r="A190" s="32">
        <v>87593428</v>
      </c>
      <c r="B190" s="39" t="s">
        <v>8</v>
      </c>
      <c r="C190" s="47" t="s">
        <v>693</v>
      </c>
      <c r="D190" s="53" t="s">
        <v>694</v>
      </c>
      <c r="E190" s="58" t="s">
        <v>695</v>
      </c>
      <c r="F190" s="58" t="s">
        <v>105</v>
      </c>
      <c r="G190" s="58" t="s">
        <v>314</v>
      </c>
      <c r="H190" s="61" t="s">
        <v>30</v>
      </c>
      <c r="I190" s="61" t="s">
        <v>320</v>
      </c>
      <c r="J190" s="20"/>
    </row>
    <row r="191" spans="1:10" ht="12.75" x14ac:dyDescent="0.2">
      <c r="A191" s="33">
        <v>87619364</v>
      </c>
      <c r="B191" s="40" t="s">
        <v>7</v>
      </c>
      <c r="C191" s="46" t="s">
        <v>424</v>
      </c>
      <c r="D191" s="54" t="s">
        <v>696</v>
      </c>
      <c r="E191" s="59" t="s">
        <v>697</v>
      </c>
      <c r="F191" s="59" t="s">
        <v>643</v>
      </c>
      <c r="G191" s="59" t="s">
        <v>505</v>
      </c>
      <c r="H191" s="62" t="s">
        <v>30</v>
      </c>
      <c r="I191" s="62" t="s">
        <v>46</v>
      </c>
      <c r="J191" s="20"/>
    </row>
    <row r="192" spans="1:10" ht="12.75" x14ac:dyDescent="0.2">
      <c r="A192" s="32" t="s">
        <v>698</v>
      </c>
      <c r="B192" s="39" t="s">
        <v>8</v>
      </c>
      <c r="C192" s="47" t="s">
        <v>699</v>
      </c>
      <c r="D192" s="53" t="s">
        <v>700</v>
      </c>
      <c r="E192" s="58" t="s">
        <v>701</v>
      </c>
      <c r="F192" s="58" t="s">
        <v>438</v>
      </c>
      <c r="G192" s="58" t="s">
        <v>92</v>
      </c>
      <c r="H192" s="61" t="s">
        <v>30</v>
      </c>
      <c r="I192" s="61" t="s">
        <v>439</v>
      </c>
      <c r="J192" s="20"/>
    </row>
    <row r="193" spans="1:10" ht="15.75" customHeight="1" x14ac:dyDescent="0.2">
      <c r="A193" s="33">
        <v>87620421</v>
      </c>
      <c r="B193" s="40" t="s">
        <v>9</v>
      </c>
      <c r="C193" s="46" t="s">
        <v>702</v>
      </c>
      <c r="D193" s="54" t="s">
        <v>703</v>
      </c>
      <c r="E193" s="59" t="s">
        <v>704</v>
      </c>
      <c r="F193" s="59" t="s">
        <v>44</v>
      </c>
      <c r="G193" s="59" t="s">
        <v>360</v>
      </c>
      <c r="H193" s="62" t="s">
        <v>30</v>
      </c>
      <c r="I193" s="62" t="s">
        <v>273</v>
      </c>
      <c r="J193" s="20"/>
    </row>
    <row r="194" spans="1:10" ht="12.75" x14ac:dyDescent="0.2">
      <c r="A194" s="32">
        <v>87621999</v>
      </c>
      <c r="B194" s="39" t="s">
        <v>8</v>
      </c>
      <c r="C194" s="47" t="s">
        <v>705</v>
      </c>
      <c r="D194" s="53" t="s">
        <v>706</v>
      </c>
      <c r="E194" s="58" t="s">
        <v>611</v>
      </c>
      <c r="F194" s="58" t="s">
        <v>105</v>
      </c>
      <c r="G194" s="58" t="s">
        <v>80</v>
      </c>
      <c r="H194" s="61" t="s">
        <v>30</v>
      </c>
      <c r="I194" s="61" t="s">
        <v>320</v>
      </c>
      <c r="J194" s="20"/>
    </row>
    <row r="195" spans="1:10" ht="15.75" customHeight="1" x14ac:dyDescent="0.2">
      <c r="A195" s="33">
        <v>87627760</v>
      </c>
      <c r="B195" s="40" t="s">
        <v>9</v>
      </c>
      <c r="C195" s="46" t="s">
        <v>707</v>
      </c>
      <c r="D195" s="54" t="s">
        <v>708</v>
      </c>
      <c r="E195" s="59" t="s">
        <v>79</v>
      </c>
      <c r="F195" s="59" t="s">
        <v>28</v>
      </c>
      <c r="G195" s="59" t="s">
        <v>709</v>
      </c>
      <c r="H195" s="62" t="s">
        <v>30</v>
      </c>
      <c r="I195" s="62" t="s">
        <v>269</v>
      </c>
      <c r="J195" s="20"/>
    </row>
    <row r="196" spans="1:10" ht="15.75" customHeight="1" x14ac:dyDescent="0.2">
      <c r="A196" s="32">
        <v>87642393</v>
      </c>
      <c r="B196" s="39" t="s">
        <v>9</v>
      </c>
      <c r="C196" s="47" t="s">
        <v>138</v>
      </c>
      <c r="D196" s="53" t="s">
        <v>710</v>
      </c>
      <c r="E196" s="58" t="s">
        <v>711</v>
      </c>
      <c r="F196" s="58" t="s">
        <v>140</v>
      </c>
      <c r="G196" s="58" t="s">
        <v>712</v>
      </c>
      <c r="H196" s="61" t="s">
        <v>30</v>
      </c>
      <c r="I196" s="61" t="s">
        <v>443</v>
      </c>
      <c r="J196" s="20"/>
    </row>
    <row r="197" spans="1:10" ht="15.75" customHeight="1" x14ac:dyDescent="0.2">
      <c r="A197" s="33" t="s">
        <v>713</v>
      </c>
      <c r="B197" s="40" t="s">
        <v>9</v>
      </c>
      <c r="C197" s="46" t="s">
        <v>138</v>
      </c>
      <c r="D197" s="54" t="s">
        <v>714</v>
      </c>
      <c r="E197" s="59" t="s">
        <v>715</v>
      </c>
      <c r="F197" s="59" t="s">
        <v>140</v>
      </c>
      <c r="G197" s="59" t="s">
        <v>255</v>
      </c>
      <c r="H197" s="62" t="s">
        <v>30</v>
      </c>
      <c r="I197" s="62" t="s">
        <v>443</v>
      </c>
      <c r="J197" s="20"/>
    </row>
    <row r="198" spans="1:10" ht="15.75" customHeight="1" x14ac:dyDescent="0.2">
      <c r="A198" s="32">
        <v>87665224</v>
      </c>
      <c r="B198" s="39" t="s">
        <v>8</v>
      </c>
      <c r="C198" s="47" t="s">
        <v>716</v>
      </c>
      <c r="D198" s="53" t="s">
        <v>717</v>
      </c>
      <c r="E198" s="58" t="s">
        <v>718</v>
      </c>
      <c r="F198" s="58" t="s">
        <v>73</v>
      </c>
      <c r="G198" s="58" t="s">
        <v>305</v>
      </c>
      <c r="H198" s="61" t="s">
        <v>30</v>
      </c>
      <c r="I198" s="61" t="s">
        <v>719</v>
      </c>
      <c r="J198" s="20"/>
    </row>
    <row r="199" spans="1:10" ht="15.75" customHeight="1" x14ac:dyDescent="0.2">
      <c r="A199" s="33">
        <v>87665225</v>
      </c>
      <c r="B199" s="40" t="s">
        <v>8</v>
      </c>
      <c r="C199" s="46" t="s">
        <v>720</v>
      </c>
      <c r="D199" s="54" t="s">
        <v>721</v>
      </c>
      <c r="E199" s="59" t="s">
        <v>718</v>
      </c>
      <c r="F199" s="59" t="s">
        <v>73</v>
      </c>
      <c r="G199" s="59" t="s">
        <v>343</v>
      </c>
      <c r="H199" s="62" t="s">
        <v>30</v>
      </c>
      <c r="I199" s="62" t="s">
        <v>719</v>
      </c>
      <c r="J199" s="20"/>
    </row>
    <row r="200" spans="1:10" ht="15.75" customHeight="1" x14ac:dyDescent="0.2">
      <c r="A200" s="32">
        <v>87671107</v>
      </c>
      <c r="B200" s="39" t="s">
        <v>9</v>
      </c>
      <c r="C200" s="47" t="s">
        <v>20</v>
      </c>
      <c r="D200" s="53" t="s">
        <v>722</v>
      </c>
      <c r="E200" s="58" t="s">
        <v>723</v>
      </c>
      <c r="F200" s="58" t="s">
        <v>146</v>
      </c>
      <c r="G200" s="58" t="s">
        <v>189</v>
      </c>
      <c r="H200" s="61" t="s">
        <v>30</v>
      </c>
      <c r="I200" s="61" t="s">
        <v>515</v>
      </c>
      <c r="J200" s="20"/>
    </row>
    <row r="201" spans="1:10" ht="12.75" x14ac:dyDescent="0.2">
      <c r="A201" s="33">
        <v>87691619</v>
      </c>
      <c r="B201" s="40" t="s">
        <v>7</v>
      </c>
      <c r="C201" s="46" t="s">
        <v>724</v>
      </c>
      <c r="D201" s="54" t="s">
        <v>725</v>
      </c>
      <c r="E201" s="59" t="s">
        <v>726</v>
      </c>
      <c r="F201" s="59" t="s">
        <v>73</v>
      </c>
      <c r="G201" s="59" t="s">
        <v>727</v>
      </c>
      <c r="H201" s="62" t="s">
        <v>30</v>
      </c>
      <c r="I201" s="62" t="s">
        <v>179</v>
      </c>
      <c r="J201" s="20"/>
    </row>
    <row r="202" spans="1:10" ht="12.75" x14ac:dyDescent="0.2">
      <c r="A202" s="32">
        <v>87695821</v>
      </c>
      <c r="B202" s="39" t="s">
        <v>7</v>
      </c>
      <c r="C202" s="47" t="s">
        <v>728</v>
      </c>
      <c r="D202" s="53" t="s">
        <v>729</v>
      </c>
      <c r="E202" s="58" t="s">
        <v>730</v>
      </c>
      <c r="F202" s="58" t="s">
        <v>51</v>
      </c>
      <c r="G202" s="58" t="s">
        <v>92</v>
      </c>
      <c r="H202" s="61" t="s">
        <v>30</v>
      </c>
      <c r="I202" s="61" t="s">
        <v>53</v>
      </c>
      <c r="J202" s="20"/>
    </row>
    <row r="203" spans="1:10" ht="15.75" customHeight="1" x14ac:dyDescent="0.2">
      <c r="A203" s="33" t="s">
        <v>731</v>
      </c>
      <c r="B203" s="40" t="s">
        <v>9</v>
      </c>
      <c r="C203" s="46" t="s">
        <v>732</v>
      </c>
      <c r="D203" s="54" t="s">
        <v>733</v>
      </c>
      <c r="E203" s="59" t="s">
        <v>323</v>
      </c>
      <c r="F203" s="59" t="s">
        <v>28</v>
      </c>
      <c r="G203" s="59" t="s">
        <v>357</v>
      </c>
      <c r="H203" s="62" t="s">
        <v>30</v>
      </c>
      <c r="I203" s="62" t="s">
        <v>269</v>
      </c>
      <c r="J203" s="20"/>
    </row>
    <row r="204" spans="1:10" ht="12.75" x14ac:dyDescent="0.2">
      <c r="A204" s="32">
        <v>87717923</v>
      </c>
      <c r="B204" s="39" t="s">
        <v>7</v>
      </c>
      <c r="C204" s="47" t="s">
        <v>734</v>
      </c>
      <c r="D204" s="53" t="s">
        <v>735</v>
      </c>
      <c r="E204" s="58" t="s">
        <v>622</v>
      </c>
      <c r="F204" s="58" t="s">
        <v>44</v>
      </c>
      <c r="G204" s="58" t="s">
        <v>154</v>
      </c>
      <c r="H204" s="61" t="s">
        <v>30</v>
      </c>
      <c r="I204" s="61" t="s">
        <v>158</v>
      </c>
      <c r="J204" s="20"/>
    </row>
    <row r="205" spans="1:10" ht="12.75" x14ac:dyDescent="0.2">
      <c r="A205" s="33">
        <v>87717924</v>
      </c>
      <c r="B205" s="40" t="s">
        <v>7</v>
      </c>
      <c r="C205" s="46" t="s">
        <v>736</v>
      </c>
      <c r="D205" s="54" t="s">
        <v>737</v>
      </c>
      <c r="E205" s="59" t="s">
        <v>659</v>
      </c>
      <c r="F205" s="59" t="s">
        <v>44</v>
      </c>
      <c r="G205" s="59" t="s">
        <v>154</v>
      </c>
      <c r="H205" s="62" t="s">
        <v>30</v>
      </c>
      <c r="I205" s="62" t="s">
        <v>158</v>
      </c>
      <c r="J205" s="20"/>
    </row>
    <row r="206" spans="1:10" ht="12.75" x14ac:dyDescent="0.2">
      <c r="A206" s="32">
        <v>87721343</v>
      </c>
      <c r="B206" s="39" t="s">
        <v>7</v>
      </c>
      <c r="C206" s="47" t="s">
        <v>738</v>
      </c>
      <c r="D206" s="53" t="s">
        <v>739</v>
      </c>
      <c r="E206" s="58" t="s">
        <v>740</v>
      </c>
      <c r="F206" s="58" t="s">
        <v>51</v>
      </c>
      <c r="G206" s="58" t="s">
        <v>92</v>
      </c>
      <c r="H206" s="61" t="s">
        <v>30</v>
      </c>
      <c r="I206" s="61" t="s">
        <v>53</v>
      </c>
      <c r="J206" s="20"/>
    </row>
    <row r="207" spans="1:10" ht="12.75" x14ac:dyDescent="0.2">
      <c r="A207" s="33">
        <v>87723460</v>
      </c>
      <c r="B207" s="40" t="s">
        <v>7</v>
      </c>
      <c r="C207" s="46" t="s">
        <v>741</v>
      </c>
      <c r="D207" s="54" t="s">
        <v>742</v>
      </c>
      <c r="E207" s="59" t="s">
        <v>470</v>
      </c>
      <c r="F207" s="59" t="s">
        <v>51</v>
      </c>
      <c r="G207" s="59" t="s">
        <v>35</v>
      </c>
      <c r="H207" s="62" t="s">
        <v>30</v>
      </c>
      <c r="I207" s="62" t="s">
        <v>53</v>
      </c>
      <c r="J207" s="20"/>
    </row>
    <row r="208" spans="1:10" ht="15.75" customHeight="1" x14ac:dyDescent="0.2">
      <c r="A208" s="32">
        <v>87726186</v>
      </c>
      <c r="B208" s="39" t="s">
        <v>9</v>
      </c>
      <c r="C208" s="47" t="s">
        <v>20</v>
      </c>
      <c r="D208" s="53" t="s">
        <v>743</v>
      </c>
      <c r="E208" s="58" t="s">
        <v>744</v>
      </c>
      <c r="F208" s="58" t="s">
        <v>146</v>
      </c>
      <c r="G208" s="58" t="s">
        <v>189</v>
      </c>
      <c r="H208" s="61" t="s">
        <v>30</v>
      </c>
      <c r="I208" s="61" t="s">
        <v>384</v>
      </c>
      <c r="J208" s="20"/>
    </row>
    <row r="209" spans="1:10" ht="12.75" x14ac:dyDescent="0.2">
      <c r="A209" s="33">
        <v>87740180</v>
      </c>
      <c r="B209" s="40" t="s">
        <v>7</v>
      </c>
      <c r="C209" s="46" t="s">
        <v>745</v>
      </c>
      <c r="D209" s="54" t="s">
        <v>746</v>
      </c>
      <c r="E209" s="59" t="s">
        <v>747</v>
      </c>
      <c r="F209" s="59" t="s">
        <v>73</v>
      </c>
      <c r="G209" s="59" t="s">
        <v>343</v>
      </c>
      <c r="H209" s="62" t="s">
        <v>30</v>
      </c>
      <c r="I209" s="62" t="s">
        <v>179</v>
      </c>
      <c r="J209" s="20"/>
    </row>
    <row r="210" spans="1:10" ht="15" customHeight="1" x14ac:dyDescent="0.2">
      <c r="A210" s="32">
        <v>87757253</v>
      </c>
      <c r="B210" s="39" t="s">
        <v>8</v>
      </c>
      <c r="C210" s="47" t="s">
        <v>748</v>
      </c>
      <c r="D210" s="53" t="s">
        <v>749</v>
      </c>
      <c r="E210" s="58" t="s">
        <v>750</v>
      </c>
      <c r="F210" s="58" t="s">
        <v>73</v>
      </c>
      <c r="G210" s="58" t="s">
        <v>636</v>
      </c>
      <c r="H210" s="61" t="s">
        <v>30</v>
      </c>
      <c r="I210" s="61" t="s">
        <v>719</v>
      </c>
      <c r="J210" s="20"/>
    </row>
    <row r="211" spans="1:10" ht="15" customHeight="1" x14ac:dyDescent="0.2">
      <c r="A211" s="33">
        <v>87757278</v>
      </c>
      <c r="B211" s="40" t="s">
        <v>8</v>
      </c>
      <c r="C211" s="46" t="s">
        <v>720</v>
      </c>
      <c r="D211" s="54" t="s">
        <v>751</v>
      </c>
      <c r="E211" s="59" t="s">
        <v>752</v>
      </c>
      <c r="F211" s="59" t="s">
        <v>73</v>
      </c>
      <c r="G211" s="59" t="s">
        <v>189</v>
      </c>
      <c r="H211" s="62" t="s">
        <v>30</v>
      </c>
      <c r="I211" s="62" t="s">
        <v>719</v>
      </c>
      <c r="J211" s="20"/>
    </row>
    <row r="212" spans="1:10" ht="15" customHeight="1" x14ac:dyDescent="0.2">
      <c r="A212" s="32">
        <v>90433959</v>
      </c>
      <c r="B212" s="39" t="s">
        <v>7</v>
      </c>
      <c r="C212" s="47" t="s">
        <v>373</v>
      </c>
      <c r="D212" s="53" t="s">
        <v>753</v>
      </c>
      <c r="E212" s="58" t="s">
        <v>387</v>
      </c>
      <c r="F212" s="58" t="s">
        <v>105</v>
      </c>
      <c r="G212" s="58" t="s">
        <v>92</v>
      </c>
      <c r="H212" s="61" t="s">
        <v>30</v>
      </c>
      <c r="I212" s="61" t="s">
        <v>379</v>
      </c>
      <c r="J212" s="20"/>
    </row>
    <row r="213" spans="1:10" ht="15" customHeight="1" x14ac:dyDescent="0.2">
      <c r="A213" s="33" t="s">
        <v>754</v>
      </c>
      <c r="B213" s="40" t="s">
        <v>9</v>
      </c>
      <c r="C213" s="46" t="s">
        <v>755</v>
      </c>
      <c r="D213" s="54" t="s">
        <v>756</v>
      </c>
      <c r="E213" s="59" t="s">
        <v>757</v>
      </c>
      <c r="F213" s="59" t="s">
        <v>28</v>
      </c>
      <c r="G213" s="59" t="s">
        <v>758</v>
      </c>
      <c r="H213" s="62" t="s">
        <v>30</v>
      </c>
      <c r="I213" s="62" t="s">
        <v>283</v>
      </c>
      <c r="J213" s="20"/>
    </row>
    <row r="214" spans="1:10" ht="15" customHeight="1" x14ac:dyDescent="0.2">
      <c r="A214" s="32">
        <v>9576132</v>
      </c>
      <c r="B214" s="39" t="s">
        <v>9</v>
      </c>
      <c r="C214" s="47" t="s">
        <v>759</v>
      </c>
      <c r="D214" s="53" t="s">
        <v>760</v>
      </c>
      <c r="E214" s="58" t="s">
        <v>761</v>
      </c>
      <c r="F214" s="58" t="s">
        <v>28</v>
      </c>
      <c r="G214" s="58" t="s">
        <v>214</v>
      </c>
      <c r="H214" s="61" t="s">
        <v>30</v>
      </c>
      <c r="I214" s="61" t="s">
        <v>687</v>
      </c>
      <c r="J214" s="20"/>
    </row>
    <row r="215" spans="1:10" ht="15" customHeight="1" x14ac:dyDescent="0.2">
      <c r="A215" s="33">
        <v>9819514</v>
      </c>
      <c r="B215" s="40" t="s">
        <v>8</v>
      </c>
      <c r="C215" s="46" t="s">
        <v>693</v>
      </c>
      <c r="D215" s="54" t="s">
        <v>762</v>
      </c>
      <c r="E215" s="59" t="s">
        <v>763</v>
      </c>
      <c r="F215" s="59" t="s">
        <v>105</v>
      </c>
      <c r="G215" s="59" t="s">
        <v>164</v>
      </c>
      <c r="H215" s="62" t="s">
        <v>30</v>
      </c>
      <c r="I215" s="62" t="s">
        <v>320</v>
      </c>
      <c r="J215" s="20"/>
    </row>
    <row r="216" spans="1:10" ht="15" customHeight="1" x14ac:dyDescent="0.2">
      <c r="A216" s="32">
        <v>9831951</v>
      </c>
      <c r="B216" s="39" t="s">
        <v>8</v>
      </c>
      <c r="C216" s="47" t="s">
        <v>764</v>
      </c>
      <c r="D216" s="53" t="s">
        <v>765</v>
      </c>
      <c r="E216" s="58" t="s">
        <v>766</v>
      </c>
      <c r="F216" s="58" t="s">
        <v>105</v>
      </c>
      <c r="G216" s="58" t="s">
        <v>767</v>
      </c>
      <c r="H216" s="61" t="s">
        <v>30</v>
      </c>
      <c r="I216" s="61" t="s">
        <v>320</v>
      </c>
      <c r="J216" s="20"/>
    </row>
    <row r="217" spans="1:10" ht="15" customHeight="1" x14ac:dyDescent="0.2">
      <c r="A217" s="33">
        <v>9833158</v>
      </c>
      <c r="B217" s="40" t="s">
        <v>8</v>
      </c>
      <c r="C217" s="46" t="s">
        <v>768</v>
      </c>
      <c r="D217" s="54" t="s">
        <v>769</v>
      </c>
      <c r="E217" s="59" t="s">
        <v>770</v>
      </c>
      <c r="F217" s="59" t="s">
        <v>607</v>
      </c>
      <c r="G217" s="59" t="s">
        <v>408</v>
      </c>
      <c r="H217" s="62" t="s">
        <v>30</v>
      </c>
      <c r="I217" s="62" t="s">
        <v>608</v>
      </c>
      <c r="J217" s="20"/>
    </row>
    <row r="218" spans="1:10" ht="15" customHeight="1" x14ac:dyDescent="0.2">
      <c r="A218" s="32">
        <v>86567237</v>
      </c>
      <c r="B218" s="39" t="s">
        <v>9</v>
      </c>
      <c r="C218" s="47" t="s">
        <v>771</v>
      </c>
      <c r="D218" s="53" t="s">
        <v>772</v>
      </c>
      <c r="E218" s="58" t="s">
        <v>773</v>
      </c>
      <c r="F218" s="58" t="s">
        <v>44</v>
      </c>
      <c r="G218" s="58" t="s">
        <v>774</v>
      </c>
      <c r="H218" s="61" t="s">
        <v>30</v>
      </c>
      <c r="I218" s="61" t="s">
        <v>273</v>
      </c>
      <c r="J218" s="20"/>
    </row>
    <row r="219" spans="1:10" ht="15" customHeight="1" x14ac:dyDescent="0.2">
      <c r="A219" s="33" t="s">
        <v>775</v>
      </c>
      <c r="B219" s="40" t="s">
        <v>3</v>
      </c>
      <c r="C219" s="48" t="s">
        <v>20</v>
      </c>
      <c r="D219" s="54" t="s">
        <v>776</v>
      </c>
      <c r="E219" s="59" t="s">
        <v>777</v>
      </c>
      <c r="F219" s="59" t="s">
        <v>146</v>
      </c>
      <c r="G219" s="59" t="s">
        <v>92</v>
      </c>
      <c r="H219" s="62" t="s">
        <v>30</v>
      </c>
      <c r="I219" s="62" t="s">
        <v>92</v>
      </c>
      <c r="J219" s="20"/>
    </row>
    <row r="220" spans="1:10" ht="15" customHeight="1" x14ac:dyDescent="0.2">
      <c r="A220" s="32" t="s">
        <v>778</v>
      </c>
      <c r="B220" s="39" t="s">
        <v>3</v>
      </c>
      <c r="C220" s="48" t="s">
        <v>20</v>
      </c>
      <c r="D220" s="53" t="s">
        <v>779</v>
      </c>
      <c r="E220" s="58" t="s">
        <v>414</v>
      </c>
      <c r="F220" s="58" t="s">
        <v>146</v>
      </c>
      <c r="G220" s="58" t="s">
        <v>92</v>
      </c>
      <c r="H220" s="61" t="s">
        <v>30</v>
      </c>
      <c r="I220" s="61" t="s">
        <v>92</v>
      </c>
      <c r="J220" s="20"/>
    </row>
    <row r="221" spans="1:10" ht="15" customHeight="1" x14ac:dyDescent="0.2">
      <c r="A221" s="33" t="s">
        <v>780</v>
      </c>
      <c r="B221" s="40" t="s">
        <v>2</v>
      </c>
      <c r="C221" s="46" t="s">
        <v>781</v>
      </c>
      <c r="D221" s="54" t="s">
        <v>782</v>
      </c>
      <c r="E221" s="59" t="s">
        <v>783</v>
      </c>
      <c r="F221" s="59" t="s">
        <v>784</v>
      </c>
      <c r="G221" s="59" t="s">
        <v>52</v>
      </c>
      <c r="H221" s="62" t="s">
        <v>30</v>
      </c>
      <c r="I221" s="62" t="s">
        <v>785</v>
      </c>
      <c r="J221" s="20"/>
    </row>
    <row r="222" spans="1:10" ht="15" customHeight="1" x14ac:dyDescent="0.2">
      <c r="A222" s="32" t="s">
        <v>786</v>
      </c>
      <c r="B222" s="39" t="s">
        <v>2</v>
      </c>
      <c r="C222" s="47" t="s">
        <v>787</v>
      </c>
      <c r="D222" s="53" t="s">
        <v>788</v>
      </c>
      <c r="E222" s="58" t="s">
        <v>789</v>
      </c>
      <c r="F222" s="58" t="s">
        <v>146</v>
      </c>
      <c r="G222" s="58" t="s">
        <v>328</v>
      </c>
      <c r="H222" s="61" t="s">
        <v>30</v>
      </c>
      <c r="I222" s="61" t="s">
        <v>790</v>
      </c>
      <c r="J222" s="20"/>
    </row>
    <row r="223" spans="1:10" ht="15" customHeight="1" x14ac:dyDescent="0.2">
      <c r="A223" s="33" t="s">
        <v>791</v>
      </c>
      <c r="B223" s="40" t="s">
        <v>2</v>
      </c>
      <c r="C223" s="46" t="s">
        <v>20</v>
      </c>
      <c r="D223" s="54" t="s">
        <v>792</v>
      </c>
      <c r="E223" s="59" t="s">
        <v>793</v>
      </c>
      <c r="F223" s="59" t="s">
        <v>146</v>
      </c>
      <c r="G223" s="59" t="s">
        <v>411</v>
      </c>
      <c r="H223" s="62" t="s">
        <v>30</v>
      </c>
      <c r="I223" s="62" t="s">
        <v>790</v>
      </c>
      <c r="J223" s="20"/>
    </row>
    <row r="224" spans="1:10" ht="15" customHeight="1" x14ac:dyDescent="0.2">
      <c r="A224" s="32" t="s">
        <v>794</v>
      </c>
      <c r="B224" s="39" t="s">
        <v>2</v>
      </c>
      <c r="C224" s="47" t="s">
        <v>20</v>
      </c>
      <c r="D224" s="53" t="s">
        <v>795</v>
      </c>
      <c r="E224" s="58" t="s">
        <v>796</v>
      </c>
      <c r="F224" s="58" t="s">
        <v>146</v>
      </c>
      <c r="G224" s="58" t="s">
        <v>106</v>
      </c>
      <c r="H224" s="61" t="s">
        <v>30</v>
      </c>
      <c r="I224" s="61" t="s">
        <v>790</v>
      </c>
      <c r="J224" s="20"/>
    </row>
    <row r="225" spans="1:10" ht="15" customHeight="1" x14ac:dyDescent="0.2">
      <c r="A225" s="33" t="s">
        <v>797</v>
      </c>
      <c r="B225" s="40" t="s">
        <v>2</v>
      </c>
      <c r="C225" s="46" t="s">
        <v>20</v>
      </c>
      <c r="D225" s="54" t="s">
        <v>798</v>
      </c>
      <c r="E225" s="59" t="s">
        <v>799</v>
      </c>
      <c r="F225" s="59" t="s">
        <v>146</v>
      </c>
      <c r="G225" s="59" t="s">
        <v>106</v>
      </c>
      <c r="H225" s="62" t="s">
        <v>30</v>
      </c>
      <c r="I225" s="62" t="s">
        <v>790</v>
      </c>
      <c r="J225" s="20"/>
    </row>
    <row r="226" spans="1:10" ht="15" customHeight="1" x14ac:dyDescent="0.2">
      <c r="A226" s="32" t="s">
        <v>800</v>
      </c>
      <c r="B226" s="39" t="s">
        <v>2</v>
      </c>
      <c r="C226" s="47" t="s">
        <v>801</v>
      </c>
      <c r="D226" s="53" t="s">
        <v>802</v>
      </c>
      <c r="E226" s="58" t="s">
        <v>803</v>
      </c>
      <c r="F226" s="58" t="s">
        <v>62</v>
      </c>
      <c r="G226" s="58" t="s">
        <v>203</v>
      </c>
      <c r="H226" s="61" t="s">
        <v>30</v>
      </c>
      <c r="I226" s="61" t="s">
        <v>804</v>
      </c>
      <c r="J226" s="20"/>
    </row>
    <row r="227" spans="1:10" ht="15" customHeight="1" x14ac:dyDescent="0.2">
      <c r="A227" s="33" t="s">
        <v>805</v>
      </c>
      <c r="B227" s="40" t="s">
        <v>2</v>
      </c>
      <c r="C227" s="46" t="s">
        <v>806</v>
      </c>
      <c r="D227" s="54" t="s">
        <v>807</v>
      </c>
      <c r="E227" s="59" t="s">
        <v>783</v>
      </c>
      <c r="F227" s="59" t="s">
        <v>105</v>
      </c>
      <c r="G227" s="59" t="s">
        <v>808</v>
      </c>
      <c r="H227" s="62" t="s">
        <v>30</v>
      </c>
      <c r="I227" s="62" t="s">
        <v>809</v>
      </c>
      <c r="J227" s="20"/>
    </row>
    <row r="228" spans="1:10" ht="15" customHeight="1" x14ac:dyDescent="0.2">
      <c r="A228" s="32" t="s">
        <v>810</v>
      </c>
      <c r="B228" s="39" t="s">
        <v>2</v>
      </c>
      <c r="C228" s="47" t="s">
        <v>811</v>
      </c>
      <c r="D228" s="53" t="s">
        <v>812</v>
      </c>
      <c r="E228" s="58" t="s">
        <v>813</v>
      </c>
      <c r="F228" s="58" t="s">
        <v>62</v>
      </c>
      <c r="G228" s="58" t="s">
        <v>92</v>
      </c>
      <c r="H228" s="61" t="s">
        <v>30</v>
      </c>
      <c r="I228" s="61" t="s">
        <v>804</v>
      </c>
      <c r="J228" s="20"/>
    </row>
    <row r="229" spans="1:10" ht="15" customHeight="1" x14ac:dyDescent="0.2">
      <c r="A229" s="33" t="s">
        <v>814</v>
      </c>
      <c r="B229" s="40" t="s">
        <v>2</v>
      </c>
      <c r="C229" s="46" t="s">
        <v>815</v>
      </c>
      <c r="D229" s="54" t="s">
        <v>816</v>
      </c>
      <c r="E229" s="59" t="s">
        <v>817</v>
      </c>
      <c r="F229" s="59" t="s">
        <v>105</v>
      </c>
      <c r="G229" s="59" t="s">
        <v>501</v>
      </c>
      <c r="H229" s="62" t="s">
        <v>30</v>
      </c>
      <c r="I229" s="62" t="s">
        <v>809</v>
      </c>
      <c r="J229" s="20"/>
    </row>
    <row r="230" spans="1:10" ht="15" customHeight="1" x14ac:dyDescent="0.2">
      <c r="A230" s="32" t="s">
        <v>818</v>
      </c>
      <c r="B230" s="39" t="s">
        <v>2</v>
      </c>
      <c r="C230" s="47" t="s">
        <v>819</v>
      </c>
      <c r="D230" s="53" t="s">
        <v>820</v>
      </c>
      <c r="E230" s="58" t="s">
        <v>783</v>
      </c>
      <c r="F230" s="58" t="s">
        <v>105</v>
      </c>
      <c r="G230" s="58" t="s">
        <v>92</v>
      </c>
      <c r="H230" s="61" t="s">
        <v>30</v>
      </c>
      <c r="I230" s="61" t="s">
        <v>809</v>
      </c>
      <c r="J230" s="20"/>
    </row>
    <row r="231" spans="1:10" ht="15" customHeight="1" x14ac:dyDescent="0.2">
      <c r="A231" s="33" t="s">
        <v>821</v>
      </c>
      <c r="B231" s="40" t="s">
        <v>2</v>
      </c>
      <c r="C231" s="46" t="s">
        <v>822</v>
      </c>
      <c r="D231" s="54" t="s">
        <v>823</v>
      </c>
      <c r="E231" s="59" t="s">
        <v>783</v>
      </c>
      <c r="F231" s="59" t="s">
        <v>105</v>
      </c>
      <c r="G231" s="59" t="s">
        <v>305</v>
      </c>
      <c r="H231" s="62" t="s">
        <v>30</v>
      </c>
      <c r="I231" s="62" t="s">
        <v>809</v>
      </c>
      <c r="J231" s="20"/>
    </row>
    <row r="232" spans="1:10" ht="15" customHeight="1" x14ac:dyDescent="0.2">
      <c r="A232" s="32" t="s">
        <v>824</v>
      </c>
      <c r="B232" s="39" t="s">
        <v>2</v>
      </c>
      <c r="C232" s="47" t="s">
        <v>825</v>
      </c>
      <c r="D232" s="53" t="s">
        <v>826</v>
      </c>
      <c r="E232" s="58" t="s">
        <v>827</v>
      </c>
      <c r="F232" s="58" t="s">
        <v>62</v>
      </c>
      <c r="G232" s="58" t="s">
        <v>828</v>
      </c>
      <c r="H232" s="61" t="s">
        <v>30</v>
      </c>
      <c r="I232" s="61" t="s">
        <v>804</v>
      </c>
      <c r="J232" s="20"/>
    </row>
    <row r="233" spans="1:10" ht="15" customHeight="1" x14ac:dyDescent="0.2">
      <c r="A233" s="35">
        <v>51413212</v>
      </c>
      <c r="B233" s="41" t="s">
        <v>8</v>
      </c>
      <c r="C233" s="49" t="s">
        <v>720</v>
      </c>
      <c r="D233" s="55" t="s">
        <v>829</v>
      </c>
      <c r="E233" s="59" t="s">
        <v>830</v>
      </c>
      <c r="F233" s="59" t="s">
        <v>73</v>
      </c>
      <c r="G233" s="59" t="s">
        <v>74</v>
      </c>
      <c r="H233" s="62" t="s">
        <v>30</v>
      </c>
      <c r="I233" s="62" t="s">
        <v>719</v>
      </c>
      <c r="J233" s="20"/>
    </row>
    <row r="234" spans="1:10" ht="15" customHeight="1" x14ac:dyDescent="0.2">
      <c r="A234" s="36">
        <v>84394060</v>
      </c>
      <c r="B234" s="42" t="s">
        <v>8</v>
      </c>
      <c r="C234" s="50" t="s">
        <v>831</v>
      </c>
      <c r="D234" s="56" t="s">
        <v>832</v>
      </c>
      <c r="E234" s="58" t="s">
        <v>833</v>
      </c>
      <c r="F234" s="58" t="s">
        <v>62</v>
      </c>
      <c r="G234" s="58" t="s">
        <v>338</v>
      </c>
      <c r="H234" s="61" t="s">
        <v>30</v>
      </c>
      <c r="I234" s="61" t="s">
        <v>594</v>
      </c>
      <c r="J234" s="20"/>
    </row>
    <row r="235" spans="1:10" ht="15" customHeight="1" x14ac:dyDescent="0.2">
      <c r="A235" s="35">
        <v>91787626</v>
      </c>
      <c r="B235" s="41" t="s">
        <v>7</v>
      </c>
      <c r="C235" s="49" t="s">
        <v>834</v>
      </c>
      <c r="D235" s="55" t="s">
        <v>835</v>
      </c>
      <c r="E235" s="59" t="s">
        <v>836</v>
      </c>
      <c r="F235" s="59" t="s">
        <v>28</v>
      </c>
      <c r="G235" s="59" t="s">
        <v>343</v>
      </c>
      <c r="H235" s="62" t="s">
        <v>30</v>
      </c>
      <c r="I235" s="62" t="s">
        <v>355</v>
      </c>
      <c r="J235" s="20"/>
    </row>
    <row r="236" spans="1:10" ht="15" customHeight="1" x14ac:dyDescent="0.2">
      <c r="A236" s="36" t="s">
        <v>837</v>
      </c>
      <c r="B236" s="42" t="s">
        <v>7</v>
      </c>
      <c r="C236" s="50" t="s">
        <v>838</v>
      </c>
      <c r="D236" s="56" t="s">
        <v>839</v>
      </c>
      <c r="E236" s="58" t="s">
        <v>840</v>
      </c>
      <c r="F236" s="58" t="s">
        <v>98</v>
      </c>
      <c r="G236" s="58" t="s">
        <v>29</v>
      </c>
      <c r="H236" s="61" t="s">
        <v>30</v>
      </c>
      <c r="I236" s="61" t="s">
        <v>117</v>
      </c>
      <c r="J236" s="20"/>
    </row>
    <row r="237" spans="1:10" ht="15" customHeight="1" x14ac:dyDescent="0.2">
      <c r="A237" s="35" t="s">
        <v>841</v>
      </c>
      <c r="B237" s="41" t="s">
        <v>7</v>
      </c>
      <c r="C237" s="49" t="s">
        <v>113</v>
      </c>
      <c r="D237" s="55" t="s">
        <v>842</v>
      </c>
      <c r="E237" s="59" t="s">
        <v>840</v>
      </c>
      <c r="F237" s="59" t="s">
        <v>98</v>
      </c>
      <c r="G237" s="59" t="s">
        <v>183</v>
      </c>
      <c r="H237" s="62" t="s">
        <v>30</v>
      </c>
      <c r="I237" s="62" t="s">
        <v>117</v>
      </c>
      <c r="J237" s="20"/>
    </row>
    <row r="238" spans="1:10" ht="15" customHeight="1" x14ac:dyDescent="0.2">
      <c r="A238" s="36">
        <v>84340350</v>
      </c>
      <c r="B238" s="42" t="s">
        <v>9</v>
      </c>
      <c r="C238" s="50" t="s">
        <v>843</v>
      </c>
      <c r="D238" s="56" t="s">
        <v>844</v>
      </c>
      <c r="E238" s="58" t="s">
        <v>845</v>
      </c>
      <c r="F238" s="58" t="s">
        <v>451</v>
      </c>
      <c r="G238" s="58" t="s">
        <v>74</v>
      </c>
      <c r="H238" s="61" t="s">
        <v>30</v>
      </c>
      <c r="I238" s="61" t="s">
        <v>127</v>
      </c>
      <c r="J238" s="20"/>
    </row>
    <row r="239" spans="1:10" ht="15" customHeight="1" x14ac:dyDescent="0.2">
      <c r="A239" s="35">
        <v>87491122</v>
      </c>
      <c r="B239" s="41" t="s">
        <v>7</v>
      </c>
      <c r="C239" s="49" t="s">
        <v>846</v>
      </c>
      <c r="D239" s="55" t="s">
        <v>847</v>
      </c>
      <c r="E239" s="59" t="s">
        <v>730</v>
      </c>
      <c r="F239" s="59" t="s">
        <v>51</v>
      </c>
      <c r="G239" s="59" t="s">
        <v>848</v>
      </c>
      <c r="H239" s="62" t="s">
        <v>30</v>
      </c>
      <c r="I239" s="62" t="s">
        <v>53</v>
      </c>
      <c r="J239" s="20"/>
    </row>
    <row r="240" spans="1:10" ht="15" customHeight="1" x14ac:dyDescent="0.2">
      <c r="A240" s="36">
        <v>47506882</v>
      </c>
      <c r="B240" s="42" t="s">
        <v>9</v>
      </c>
      <c r="C240" s="50" t="s">
        <v>849</v>
      </c>
      <c r="D240" s="56" t="s">
        <v>850</v>
      </c>
      <c r="E240" s="58" t="s">
        <v>851</v>
      </c>
      <c r="F240" s="58" t="s">
        <v>28</v>
      </c>
      <c r="G240" s="58" t="s">
        <v>360</v>
      </c>
      <c r="H240" s="61" t="s">
        <v>30</v>
      </c>
      <c r="I240" s="61" t="s">
        <v>370</v>
      </c>
      <c r="J240" s="20"/>
    </row>
    <row r="241" spans="1:10" ht="15" customHeight="1" x14ac:dyDescent="0.2">
      <c r="A241" s="35" t="s">
        <v>852</v>
      </c>
      <c r="B241" s="41" t="s">
        <v>9</v>
      </c>
      <c r="C241" s="49" t="s">
        <v>853</v>
      </c>
      <c r="D241" s="55" t="s">
        <v>854</v>
      </c>
      <c r="E241" s="59" t="s">
        <v>855</v>
      </c>
      <c r="F241" s="59" t="s">
        <v>28</v>
      </c>
      <c r="G241" s="59" t="s">
        <v>501</v>
      </c>
      <c r="H241" s="62" t="s">
        <v>30</v>
      </c>
      <c r="I241" s="62" t="s">
        <v>370</v>
      </c>
      <c r="J241" s="20"/>
    </row>
    <row r="242" spans="1:10" ht="15" customHeight="1" x14ac:dyDescent="0.2">
      <c r="A242" s="36">
        <v>48009703</v>
      </c>
      <c r="B242" s="42" t="s">
        <v>9</v>
      </c>
      <c r="C242" s="50" t="s">
        <v>856</v>
      </c>
      <c r="D242" s="56" t="s">
        <v>857</v>
      </c>
      <c r="E242" s="58" t="s">
        <v>858</v>
      </c>
      <c r="F242" s="58" t="s">
        <v>28</v>
      </c>
      <c r="G242" s="58" t="s">
        <v>774</v>
      </c>
      <c r="H242" s="61" t="s">
        <v>30</v>
      </c>
      <c r="I242" s="61" t="s">
        <v>370</v>
      </c>
      <c r="J242" s="20"/>
    </row>
    <row r="243" spans="1:10" ht="15" customHeight="1" x14ac:dyDescent="0.2">
      <c r="A243" s="35" t="s">
        <v>859</v>
      </c>
      <c r="B243" s="41" t="s">
        <v>6</v>
      </c>
      <c r="C243" s="49" t="s">
        <v>860</v>
      </c>
      <c r="D243" s="55" t="s">
        <v>861</v>
      </c>
      <c r="E243" s="59" t="s">
        <v>862</v>
      </c>
      <c r="F243" s="59" t="s">
        <v>863</v>
      </c>
      <c r="G243" s="59" t="s">
        <v>92</v>
      </c>
      <c r="H243" s="62" t="s">
        <v>30</v>
      </c>
      <c r="I243" s="62" t="s">
        <v>864</v>
      </c>
      <c r="J243" s="20"/>
    </row>
    <row r="244" spans="1:10" ht="15" customHeight="1" x14ac:dyDescent="0.2">
      <c r="A244" s="36">
        <v>87702973</v>
      </c>
      <c r="B244" s="42" t="s">
        <v>9</v>
      </c>
      <c r="C244" s="50" t="s">
        <v>856</v>
      </c>
      <c r="D244" s="56" t="s">
        <v>865</v>
      </c>
      <c r="E244" s="58" t="s">
        <v>866</v>
      </c>
      <c r="F244" s="58" t="s">
        <v>28</v>
      </c>
      <c r="G244" s="58" t="s">
        <v>86</v>
      </c>
      <c r="H244" s="61" t="s">
        <v>30</v>
      </c>
      <c r="I244" s="61" t="s">
        <v>370</v>
      </c>
      <c r="J244" s="20"/>
    </row>
    <row r="245" spans="1:10" ht="15" customHeight="1" x14ac:dyDescent="0.2">
      <c r="A245" s="35">
        <v>51634335</v>
      </c>
      <c r="B245" s="41" t="s">
        <v>9</v>
      </c>
      <c r="C245" s="49" t="s">
        <v>867</v>
      </c>
      <c r="D245" s="55" t="s">
        <v>868</v>
      </c>
      <c r="E245" s="59" t="s">
        <v>254</v>
      </c>
      <c r="F245" s="59" t="s">
        <v>28</v>
      </c>
      <c r="G245" s="59" t="s">
        <v>183</v>
      </c>
      <c r="H245" s="62" t="s">
        <v>30</v>
      </c>
      <c r="I245" s="62" t="s">
        <v>361</v>
      </c>
      <c r="J245" s="20"/>
    </row>
    <row r="246" spans="1:10" ht="15" customHeight="1" x14ac:dyDescent="0.2">
      <c r="A246" s="36" t="s">
        <v>869</v>
      </c>
      <c r="B246" s="42" t="s">
        <v>9</v>
      </c>
      <c r="C246" s="50" t="s">
        <v>867</v>
      </c>
      <c r="D246" s="56" t="s">
        <v>870</v>
      </c>
      <c r="E246" s="58" t="s">
        <v>254</v>
      </c>
      <c r="F246" s="58" t="s">
        <v>28</v>
      </c>
      <c r="G246" s="58" t="s">
        <v>433</v>
      </c>
      <c r="H246" s="61" t="s">
        <v>30</v>
      </c>
      <c r="I246" s="61" t="s">
        <v>361</v>
      </c>
      <c r="J246" s="20"/>
    </row>
    <row r="247" spans="1:10" ht="15" customHeight="1" x14ac:dyDescent="0.2">
      <c r="A247" s="35">
        <v>84423401</v>
      </c>
      <c r="B247" s="41" t="s">
        <v>9</v>
      </c>
      <c r="C247" s="49" t="s">
        <v>871</v>
      </c>
      <c r="D247" s="55" t="s">
        <v>872</v>
      </c>
      <c r="E247" s="59" t="s">
        <v>254</v>
      </c>
      <c r="F247" s="59" t="s">
        <v>28</v>
      </c>
      <c r="G247" s="59" t="s">
        <v>873</v>
      </c>
      <c r="H247" s="62" t="s">
        <v>30</v>
      </c>
      <c r="I247" s="62" t="s">
        <v>269</v>
      </c>
      <c r="J247" s="20"/>
    </row>
    <row r="248" spans="1:10" ht="15" customHeight="1" x14ac:dyDescent="0.2">
      <c r="A248" s="36">
        <v>47416964</v>
      </c>
      <c r="B248" s="42" t="s">
        <v>9</v>
      </c>
      <c r="C248" s="50" t="s">
        <v>874</v>
      </c>
      <c r="D248" s="56" t="s">
        <v>875</v>
      </c>
      <c r="E248" s="58" t="s">
        <v>323</v>
      </c>
      <c r="F248" s="58" t="s">
        <v>28</v>
      </c>
      <c r="G248" s="58" t="s">
        <v>712</v>
      </c>
      <c r="H248" s="61" t="s">
        <v>30</v>
      </c>
      <c r="I248" s="61" t="s">
        <v>87</v>
      </c>
      <c r="J248" s="20"/>
    </row>
    <row r="249" spans="1:10" ht="15" customHeight="1" x14ac:dyDescent="0.2">
      <c r="A249" s="35" t="s">
        <v>876</v>
      </c>
      <c r="B249" s="41" t="s">
        <v>2</v>
      </c>
      <c r="C249" s="49" t="s">
        <v>20</v>
      </c>
      <c r="D249" s="55" t="s">
        <v>877</v>
      </c>
      <c r="E249" s="59" t="s">
        <v>878</v>
      </c>
      <c r="F249" s="59" t="s">
        <v>146</v>
      </c>
      <c r="G249" s="59" t="s">
        <v>245</v>
      </c>
      <c r="H249" s="62" t="s">
        <v>30</v>
      </c>
      <c r="I249" s="62" t="s">
        <v>790</v>
      </c>
      <c r="J249" s="20"/>
    </row>
    <row r="250" spans="1:10" ht="15" customHeight="1" x14ac:dyDescent="0.2">
      <c r="A250" s="36" t="s">
        <v>879</v>
      </c>
      <c r="B250" s="42" t="s">
        <v>7</v>
      </c>
      <c r="C250" s="50" t="s">
        <v>880</v>
      </c>
      <c r="D250" s="56" t="s">
        <v>881</v>
      </c>
      <c r="E250" s="58" t="s">
        <v>882</v>
      </c>
      <c r="F250" s="58" t="s">
        <v>146</v>
      </c>
      <c r="G250" s="58" t="s">
        <v>251</v>
      </c>
      <c r="H250" s="61" t="s">
        <v>30</v>
      </c>
      <c r="I250" s="61" t="s">
        <v>190</v>
      </c>
      <c r="J250" s="20"/>
    </row>
    <row r="251" spans="1:10" ht="15" customHeight="1" x14ac:dyDescent="0.2">
      <c r="A251" s="35" t="s">
        <v>883</v>
      </c>
      <c r="B251" s="41" t="s">
        <v>2</v>
      </c>
      <c r="C251" s="49" t="s">
        <v>20</v>
      </c>
      <c r="D251" s="55" t="s">
        <v>884</v>
      </c>
      <c r="E251" s="59" t="s">
        <v>885</v>
      </c>
      <c r="F251" s="59" t="s">
        <v>146</v>
      </c>
      <c r="G251" s="59" t="s">
        <v>106</v>
      </c>
      <c r="H251" s="62" t="s">
        <v>30</v>
      </c>
      <c r="I251" s="62" t="s">
        <v>790</v>
      </c>
      <c r="J251" s="20"/>
    </row>
    <row r="252" spans="1:10" ht="15" customHeight="1" x14ac:dyDescent="0.2">
      <c r="A252" s="36">
        <v>87615207</v>
      </c>
      <c r="B252" s="42" t="s">
        <v>9</v>
      </c>
      <c r="C252" s="50" t="s">
        <v>20</v>
      </c>
      <c r="D252" s="56" t="s">
        <v>886</v>
      </c>
      <c r="E252" s="58" t="s">
        <v>465</v>
      </c>
      <c r="F252" s="58" t="s">
        <v>146</v>
      </c>
      <c r="G252" s="58" t="s">
        <v>245</v>
      </c>
      <c r="H252" s="61" t="s">
        <v>30</v>
      </c>
      <c r="I252" s="61" t="s">
        <v>384</v>
      </c>
      <c r="J252" s="20"/>
    </row>
    <row r="253" spans="1:10" ht="15" customHeight="1" x14ac:dyDescent="0.2">
      <c r="A253" s="35" t="s">
        <v>887</v>
      </c>
      <c r="B253" s="41" t="s">
        <v>2</v>
      </c>
      <c r="C253" s="49" t="s">
        <v>20</v>
      </c>
      <c r="D253" s="55" t="s">
        <v>888</v>
      </c>
      <c r="E253" s="59" t="s">
        <v>889</v>
      </c>
      <c r="F253" s="59" t="s">
        <v>146</v>
      </c>
      <c r="G253" s="59" t="s">
        <v>147</v>
      </c>
      <c r="H253" s="62" t="s">
        <v>30</v>
      </c>
      <c r="I253" s="62" t="s">
        <v>790</v>
      </c>
      <c r="J253" s="20"/>
    </row>
    <row r="254" spans="1:10" ht="15" customHeight="1" x14ac:dyDescent="0.2">
      <c r="A254" s="36">
        <v>87271736</v>
      </c>
      <c r="B254" s="42" t="s">
        <v>7</v>
      </c>
      <c r="C254" s="50" t="s">
        <v>20</v>
      </c>
      <c r="D254" s="56" t="s">
        <v>890</v>
      </c>
      <c r="E254" s="58" t="s">
        <v>891</v>
      </c>
      <c r="F254" s="58" t="s">
        <v>146</v>
      </c>
      <c r="G254" s="58" t="s">
        <v>251</v>
      </c>
      <c r="H254" s="61" t="s">
        <v>30</v>
      </c>
      <c r="I254" s="61" t="s">
        <v>892</v>
      </c>
      <c r="J254" s="20"/>
    </row>
    <row r="255" spans="1:10" ht="15" customHeight="1" x14ac:dyDescent="0.2">
      <c r="A255" s="35" t="s">
        <v>893</v>
      </c>
      <c r="B255" s="41" t="s">
        <v>2</v>
      </c>
      <c r="C255" s="49" t="s">
        <v>20</v>
      </c>
      <c r="D255" s="55" t="s">
        <v>894</v>
      </c>
      <c r="E255" s="59" t="s">
        <v>895</v>
      </c>
      <c r="F255" s="59" t="s">
        <v>146</v>
      </c>
      <c r="G255" s="59" t="s">
        <v>147</v>
      </c>
      <c r="H255" s="62" t="s">
        <v>30</v>
      </c>
      <c r="I255" s="62" t="s">
        <v>790</v>
      </c>
      <c r="J255" s="20"/>
    </row>
    <row r="256" spans="1:10" ht="15" customHeight="1" x14ac:dyDescent="0.2">
      <c r="A256" s="36">
        <v>47506883</v>
      </c>
      <c r="B256" s="42" t="s">
        <v>9</v>
      </c>
      <c r="C256" s="50" t="s">
        <v>896</v>
      </c>
      <c r="D256" s="56" t="s">
        <v>897</v>
      </c>
      <c r="E256" s="58" t="s">
        <v>898</v>
      </c>
      <c r="F256" s="58" t="s">
        <v>28</v>
      </c>
      <c r="G256" s="58" t="s">
        <v>99</v>
      </c>
      <c r="H256" s="61" t="s">
        <v>30</v>
      </c>
      <c r="I256" s="61" t="s">
        <v>531</v>
      </c>
      <c r="J256" s="20"/>
    </row>
    <row r="257" spans="1:10" ht="15" customHeight="1" x14ac:dyDescent="0.2">
      <c r="A257" s="35">
        <v>51634349</v>
      </c>
      <c r="B257" s="41" t="s">
        <v>9</v>
      </c>
      <c r="C257" s="49" t="s">
        <v>899</v>
      </c>
      <c r="D257" s="55" t="s">
        <v>900</v>
      </c>
      <c r="E257" s="59" t="s">
        <v>254</v>
      </c>
      <c r="F257" s="59" t="s">
        <v>28</v>
      </c>
      <c r="G257" s="59" t="s">
        <v>92</v>
      </c>
      <c r="H257" s="62" t="s">
        <v>30</v>
      </c>
      <c r="I257" s="62" t="s">
        <v>315</v>
      </c>
      <c r="J257" s="20"/>
    </row>
    <row r="258" spans="1:10" ht="15" customHeight="1" x14ac:dyDescent="0.2">
      <c r="A258" s="36">
        <v>51547264</v>
      </c>
      <c r="B258" s="42" t="s">
        <v>7</v>
      </c>
      <c r="C258" s="50" t="s">
        <v>901</v>
      </c>
      <c r="D258" s="56" t="s">
        <v>902</v>
      </c>
      <c r="E258" s="58" t="s">
        <v>366</v>
      </c>
      <c r="F258" s="58" t="s">
        <v>146</v>
      </c>
      <c r="G258" s="58" t="s">
        <v>92</v>
      </c>
      <c r="H258" s="61" t="s">
        <v>30</v>
      </c>
      <c r="I258" s="61" t="s">
        <v>190</v>
      </c>
      <c r="J258" s="20"/>
    </row>
    <row r="259" spans="1:10" ht="15" customHeight="1" x14ac:dyDescent="0.2">
      <c r="A259" s="35" t="s">
        <v>903</v>
      </c>
      <c r="B259" s="41" t="s">
        <v>2</v>
      </c>
      <c r="C259" s="49" t="s">
        <v>904</v>
      </c>
      <c r="D259" s="55" t="s">
        <v>905</v>
      </c>
      <c r="E259" s="59" t="s">
        <v>906</v>
      </c>
      <c r="F259" s="59" t="s">
        <v>62</v>
      </c>
      <c r="G259" s="59" t="s">
        <v>433</v>
      </c>
      <c r="H259" s="62" t="s">
        <v>30</v>
      </c>
      <c r="I259" s="62" t="s">
        <v>804</v>
      </c>
      <c r="J259" s="20"/>
    </row>
    <row r="260" spans="1:10" ht="15" customHeight="1" x14ac:dyDescent="0.2">
      <c r="A260" s="36">
        <v>84294030</v>
      </c>
      <c r="B260" s="42" t="s">
        <v>9</v>
      </c>
      <c r="C260" s="50" t="s">
        <v>907</v>
      </c>
      <c r="D260" s="56" t="s">
        <v>908</v>
      </c>
      <c r="E260" s="58" t="s">
        <v>909</v>
      </c>
      <c r="F260" s="58" t="s">
        <v>62</v>
      </c>
      <c r="G260" s="58" t="s">
        <v>910</v>
      </c>
      <c r="H260" s="61" t="s">
        <v>30</v>
      </c>
      <c r="I260" s="61" t="s">
        <v>911</v>
      </c>
      <c r="J260" s="20"/>
    </row>
    <row r="261" spans="1:10" ht="15" customHeight="1" x14ac:dyDescent="0.2">
      <c r="A261" s="35">
        <v>47556850</v>
      </c>
      <c r="B261" s="41" t="s">
        <v>8</v>
      </c>
      <c r="C261" s="49" t="s">
        <v>284</v>
      </c>
      <c r="D261" s="55" t="s">
        <v>912</v>
      </c>
      <c r="E261" s="59" t="s">
        <v>913</v>
      </c>
      <c r="F261" s="59" t="s">
        <v>287</v>
      </c>
      <c r="G261" s="59" t="s">
        <v>154</v>
      </c>
      <c r="H261" s="62" t="s">
        <v>30</v>
      </c>
      <c r="I261" s="62" t="s">
        <v>288</v>
      </c>
      <c r="J261" s="20"/>
    </row>
    <row r="262" spans="1:10" ht="15" customHeight="1" x14ac:dyDescent="0.2">
      <c r="A262" s="36">
        <v>84294452</v>
      </c>
      <c r="B262" s="42" t="s">
        <v>9</v>
      </c>
      <c r="C262" s="50" t="s">
        <v>208</v>
      </c>
      <c r="D262" s="56" t="s">
        <v>914</v>
      </c>
      <c r="E262" s="58" t="s">
        <v>915</v>
      </c>
      <c r="F262" s="58" t="s">
        <v>28</v>
      </c>
      <c r="G262" s="58" t="s">
        <v>92</v>
      </c>
      <c r="H262" s="61" t="s">
        <v>30</v>
      </c>
      <c r="I262" s="61" t="s">
        <v>527</v>
      </c>
      <c r="J262" s="20"/>
    </row>
    <row r="263" spans="1:10" ht="15" customHeight="1" x14ac:dyDescent="0.2">
      <c r="A263" s="35" t="s">
        <v>916</v>
      </c>
      <c r="B263" s="41" t="s">
        <v>7</v>
      </c>
      <c r="C263" s="49" t="s">
        <v>917</v>
      </c>
      <c r="D263" s="55" t="s">
        <v>918</v>
      </c>
      <c r="E263" s="59" t="s">
        <v>919</v>
      </c>
      <c r="F263" s="59" t="s">
        <v>28</v>
      </c>
      <c r="G263" s="59" t="s">
        <v>92</v>
      </c>
      <c r="H263" s="62" t="s">
        <v>30</v>
      </c>
      <c r="I263" s="62" t="s">
        <v>355</v>
      </c>
      <c r="J263" s="20"/>
    </row>
    <row r="264" spans="1:10" ht="15" customHeight="1" x14ac:dyDescent="0.2">
      <c r="A264" s="36" t="s">
        <v>920</v>
      </c>
      <c r="B264" s="42" t="s">
        <v>8</v>
      </c>
      <c r="C264" s="50" t="s">
        <v>917</v>
      </c>
      <c r="D264" s="56" t="s">
        <v>921</v>
      </c>
      <c r="E264" s="58" t="s">
        <v>922</v>
      </c>
      <c r="F264" s="58" t="s">
        <v>28</v>
      </c>
      <c r="G264" s="58" t="s">
        <v>203</v>
      </c>
      <c r="H264" s="61" t="s">
        <v>30</v>
      </c>
      <c r="I264" s="61" t="s">
        <v>923</v>
      </c>
      <c r="J264" s="20"/>
    </row>
    <row r="265" spans="1:10" ht="15" customHeight="1" x14ac:dyDescent="0.2">
      <c r="A265" s="35" t="s">
        <v>924</v>
      </c>
      <c r="B265" s="41" t="s">
        <v>2</v>
      </c>
      <c r="C265" s="49" t="s">
        <v>917</v>
      </c>
      <c r="D265" s="55" t="s">
        <v>925</v>
      </c>
      <c r="E265" s="59" t="s">
        <v>926</v>
      </c>
      <c r="F265" s="59" t="s">
        <v>62</v>
      </c>
      <c r="G265" s="59" t="s">
        <v>92</v>
      </c>
      <c r="H265" s="62" t="s">
        <v>30</v>
      </c>
      <c r="I265" s="62" t="s">
        <v>804</v>
      </c>
      <c r="J265" s="20"/>
    </row>
    <row r="266" spans="1:10" ht="15" customHeight="1" x14ac:dyDescent="0.2">
      <c r="A266" s="36">
        <v>824637</v>
      </c>
      <c r="B266" s="42" t="s">
        <v>9</v>
      </c>
      <c r="C266" s="50" t="s">
        <v>927</v>
      </c>
      <c r="D266" s="56" t="s">
        <v>928</v>
      </c>
      <c r="E266" s="58" t="s">
        <v>929</v>
      </c>
      <c r="F266" s="58" t="s">
        <v>28</v>
      </c>
      <c r="G266" s="58" t="s">
        <v>92</v>
      </c>
      <c r="H266" s="61" t="s">
        <v>30</v>
      </c>
      <c r="I266" s="61" t="s">
        <v>527</v>
      </c>
      <c r="J266" s="20"/>
    </row>
    <row r="267" spans="1:10" ht="15" customHeight="1" x14ac:dyDescent="0.2">
      <c r="A267" s="35">
        <v>87746972</v>
      </c>
      <c r="B267" s="41" t="s">
        <v>9</v>
      </c>
      <c r="C267" s="49" t="s">
        <v>930</v>
      </c>
      <c r="D267" s="55" t="s">
        <v>931</v>
      </c>
      <c r="E267" s="59" t="s">
        <v>932</v>
      </c>
      <c r="F267" s="59" t="s">
        <v>62</v>
      </c>
      <c r="G267" s="59" t="s">
        <v>933</v>
      </c>
      <c r="H267" s="62" t="s">
        <v>30</v>
      </c>
      <c r="I267" s="62" t="s">
        <v>911</v>
      </c>
      <c r="J267" s="20"/>
    </row>
    <row r="268" spans="1:10" ht="15" customHeight="1" x14ac:dyDescent="0.2">
      <c r="A268" s="36">
        <v>87746971</v>
      </c>
      <c r="B268" s="42" t="s">
        <v>9</v>
      </c>
      <c r="C268" s="50" t="s">
        <v>934</v>
      </c>
      <c r="D268" s="56" t="s">
        <v>935</v>
      </c>
      <c r="E268" s="58" t="s">
        <v>932</v>
      </c>
      <c r="F268" s="58" t="s">
        <v>62</v>
      </c>
      <c r="G268" s="58" t="s">
        <v>933</v>
      </c>
      <c r="H268" s="61" t="s">
        <v>30</v>
      </c>
      <c r="I268" s="61" t="s">
        <v>911</v>
      </c>
      <c r="J268" s="20"/>
    </row>
    <row r="269" spans="1:10" ht="15" customHeight="1" x14ac:dyDescent="0.2">
      <c r="A269" s="35" t="s">
        <v>936</v>
      </c>
      <c r="B269" s="41" t="s">
        <v>7</v>
      </c>
      <c r="C269" s="49" t="s">
        <v>838</v>
      </c>
      <c r="D269" s="55" t="s">
        <v>937</v>
      </c>
      <c r="E269" s="59" t="s">
        <v>938</v>
      </c>
      <c r="F269" s="59" t="s">
        <v>98</v>
      </c>
      <c r="G269" s="59" t="s">
        <v>309</v>
      </c>
      <c r="H269" s="62" t="s">
        <v>30</v>
      </c>
      <c r="I269" s="62" t="s">
        <v>117</v>
      </c>
      <c r="J269" s="20"/>
    </row>
    <row r="270" spans="1:10" ht="15" customHeight="1" x14ac:dyDescent="0.2">
      <c r="A270" s="36">
        <v>87374463</v>
      </c>
      <c r="B270" s="42" t="s">
        <v>8</v>
      </c>
      <c r="C270" s="50" t="s">
        <v>939</v>
      </c>
      <c r="D270" s="56" t="s">
        <v>940</v>
      </c>
      <c r="E270" s="58" t="s">
        <v>941</v>
      </c>
      <c r="F270" s="58" t="s">
        <v>438</v>
      </c>
      <c r="G270" s="58" t="s">
        <v>92</v>
      </c>
      <c r="H270" s="61" t="s">
        <v>30</v>
      </c>
      <c r="I270" s="61" t="s">
        <v>439</v>
      </c>
      <c r="J270" s="20"/>
    </row>
    <row r="271" spans="1:10" ht="15" customHeight="1" x14ac:dyDescent="0.2">
      <c r="A271" s="35">
        <v>84992218</v>
      </c>
      <c r="B271" s="41" t="s">
        <v>8</v>
      </c>
      <c r="C271" s="49" t="s">
        <v>942</v>
      </c>
      <c r="D271" s="55" t="s">
        <v>943</v>
      </c>
      <c r="E271" s="59" t="s">
        <v>944</v>
      </c>
      <c r="F271" s="59" t="s">
        <v>438</v>
      </c>
      <c r="G271" s="59" t="s">
        <v>29</v>
      </c>
      <c r="H271" s="62" t="s">
        <v>30</v>
      </c>
      <c r="I271" s="62" t="s">
        <v>439</v>
      </c>
      <c r="J271" s="20"/>
    </row>
    <row r="272" spans="1:10" ht="15" customHeight="1" x14ac:dyDescent="0.2">
      <c r="A272" s="36">
        <v>84607353</v>
      </c>
      <c r="B272" s="42" t="s">
        <v>9</v>
      </c>
      <c r="C272" s="50" t="s">
        <v>945</v>
      </c>
      <c r="D272" s="56" t="s">
        <v>946</v>
      </c>
      <c r="E272" s="58" t="s">
        <v>947</v>
      </c>
      <c r="F272" s="58" t="s">
        <v>451</v>
      </c>
      <c r="G272" s="58" t="s">
        <v>446</v>
      </c>
      <c r="H272" s="61" t="s">
        <v>30</v>
      </c>
      <c r="I272" s="61" t="s">
        <v>127</v>
      </c>
      <c r="J272" s="20"/>
    </row>
    <row r="273" spans="1:10" ht="15" customHeight="1" x14ac:dyDescent="0.2">
      <c r="A273" s="35">
        <v>9832306</v>
      </c>
      <c r="B273" s="41" t="s">
        <v>9</v>
      </c>
      <c r="C273" s="49" t="s">
        <v>948</v>
      </c>
      <c r="D273" s="55" t="s">
        <v>949</v>
      </c>
      <c r="E273" s="59" t="s">
        <v>950</v>
      </c>
      <c r="F273" s="59" t="s">
        <v>451</v>
      </c>
      <c r="G273" s="59" t="s">
        <v>951</v>
      </c>
      <c r="H273" s="62" t="s">
        <v>30</v>
      </c>
      <c r="I273" s="62" t="s">
        <v>127</v>
      </c>
      <c r="J273" s="20"/>
    </row>
    <row r="274" spans="1:10" ht="15" customHeight="1" x14ac:dyDescent="0.2">
      <c r="A274" s="36">
        <v>84371053</v>
      </c>
      <c r="B274" s="42" t="s">
        <v>7</v>
      </c>
      <c r="C274" s="50" t="s">
        <v>952</v>
      </c>
      <c r="D274" s="56" t="s">
        <v>953</v>
      </c>
      <c r="E274" s="58" t="s">
        <v>954</v>
      </c>
      <c r="F274" s="58" t="s">
        <v>98</v>
      </c>
      <c r="G274" s="58" t="s">
        <v>309</v>
      </c>
      <c r="H274" s="61" t="s">
        <v>30</v>
      </c>
      <c r="I274" s="61" t="s">
        <v>117</v>
      </c>
      <c r="J274" s="20"/>
    </row>
    <row r="275" spans="1:10" ht="15" customHeight="1" x14ac:dyDescent="0.2">
      <c r="A275" s="35">
        <v>47818798</v>
      </c>
      <c r="B275" s="41" t="s">
        <v>9</v>
      </c>
      <c r="C275" s="49" t="s">
        <v>955</v>
      </c>
      <c r="D275" s="55" t="s">
        <v>956</v>
      </c>
      <c r="E275" s="59" t="s">
        <v>957</v>
      </c>
      <c r="F275" s="59" t="s">
        <v>28</v>
      </c>
      <c r="G275" s="59" t="s">
        <v>92</v>
      </c>
      <c r="H275" s="62" t="s">
        <v>30</v>
      </c>
      <c r="I275" s="62" t="s">
        <v>87</v>
      </c>
      <c r="J275" s="20"/>
    </row>
    <row r="276" spans="1:10" ht="15" customHeight="1" x14ac:dyDescent="0.2">
      <c r="A276" s="36" t="s">
        <v>958</v>
      </c>
      <c r="B276" s="42" t="s">
        <v>9</v>
      </c>
      <c r="C276" s="50" t="s">
        <v>959</v>
      </c>
      <c r="D276" s="56" t="s">
        <v>960</v>
      </c>
      <c r="E276" s="58" t="s">
        <v>961</v>
      </c>
      <c r="F276" s="58" t="s">
        <v>28</v>
      </c>
      <c r="G276" s="58" t="s">
        <v>92</v>
      </c>
      <c r="H276" s="61" t="s">
        <v>30</v>
      </c>
      <c r="I276" s="61" t="s">
        <v>527</v>
      </c>
      <c r="J276" s="20"/>
    </row>
    <row r="277" spans="1:10" ht="15" customHeight="1" x14ac:dyDescent="0.2">
      <c r="A277" s="35">
        <v>47985854</v>
      </c>
      <c r="B277" s="41" t="s">
        <v>9</v>
      </c>
      <c r="C277" s="49" t="s">
        <v>962</v>
      </c>
      <c r="D277" s="55" t="s">
        <v>963</v>
      </c>
      <c r="E277" s="59" t="s">
        <v>254</v>
      </c>
      <c r="F277" s="59" t="s">
        <v>28</v>
      </c>
      <c r="G277" s="59" t="s">
        <v>92</v>
      </c>
      <c r="H277" s="62" t="s">
        <v>30</v>
      </c>
      <c r="I277" s="62" t="s">
        <v>964</v>
      </c>
      <c r="J277" s="20"/>
    </row>
    <row r="278" spans="1:10" ht="15" customHeight="1" x14ac:dyDescent="0.2">
      <c r="A278" s="36">
        <v>47985855</v>
      </c>
      <c r="B278" s="42" t="s">
        <v>9</v>
      </c>
      <c r="C278" s="50" t="s">
        <v>965</v>
      </c>
      <c r="D278" s="56" t="s">
        <v>966</v>
      </c>
      <c r="E278" s="58" t="s">
        <v>254</v>
      </c>
      <c r="F278" s="58" t="s">
        <v>28</v>
      </c>
      <c r="G278" s="58" t="s">
        <v>92</v>
      </c>
      <c r="H278" s="61" t="s">
        <v>30</v>
      </c>
      <c r="I278" s="61" t="s">
        <v>964</v>
      </c>
      <c r="J278" s="20"/>
    </row>
    <row r="279" spans="1:10" ht="15" customHeight="1" x14ac:dyDescent="0.2">
      <c r="A279" s="35">
        <v>90440908</v>
      </c>
      <c r="B279" s="41" t="s">
        <v>9</v>
      </c>
      <c r="C279" s="49" t="s">
        <v>967</v>
      </c>
      <c r="D279" s="55" t="s">
        <v>968</v>
      </c>
      <c r="E279" s="59" t="s">
        <v>254</v>
      </c>
      <c r="F279" s="59"/>
      <c r="G279" s="59" t="s">
        <v>92</v>
      </c>
      <c r="H279" s="62" t="s">
        <v>30</v>
      </c>
      <c r="I279" s="62" t="s">
        <v>263</v>
      </c>
      <c r="J279" s="20"/>
    </row>
    <row r="280" spans="1:10" ht="15" customHeight="1" x14ac:dyDescent="0.2">
      <c r="A280" s="36"/>
      <c r="B280" s="42"/>
      <c r="C280" s="50"/>
      <c r="D280" s="56"/>
      <c r="E280" s="58"/>
      <c r="F280" s="58"/>
      <c r="G280" s="58"/>
      <c r="H280" s="61"/>
      <c r="I280" s="61"/>
      <c r="J280" s="20"/>
    </row>
    <row r="281" spans="1:10" ht="15" customHeight="1" x14ac:dyDescent="0.2">
      <c r="A281" s="35"/>
      <c r="B281" s="41"/>
      <c r="C281" s="49"/>
      <c r="D281" s="55"/>
      <c r="E281" s="59"/>
      <c r="F281" s="59"/>
      <c r="G281" s="59"/>
      <c r="H281" s="62"/>
      <c r="I281" s="62"/>
      <c r="J281" s="20"/>
    </row>
    <row r="282" spans="1:10" ht="15" customHeight="1" x14ac:dyDescent="0.2">
      <c r="A282" s="36"/>
      <c r="B282" s="42"/>
      <c r="C282" s="50"/>
      <c r="D282" s="56"/>
      <c r="E282" s="58"/>
      <c r="F282" s="58"/>
      <c r="G282" s="58"/>
      <c r="H282" s="61"/>
      <c r="I282" s="61"/>
      <c r="J282" s="20"/>
    </row>
    <row r="283" spans="1:10" ht="15" customHeight="1" x14ac:dyDescent="0.2">
      <c r="A283" s="35"/>
      <c r="B283" s="41"/>
      <c r="C283" s="49"/>
      <c r="D283" s="55"/>
      <c r="E283" s="59"/>
      <c r="F283" s="59"/>
      <c r="G283" s="59"/>
      <c r="H283" s="62"/>
      <c r="I283" s="62"/>
      <c r="J283" s="20"/>
    </row>
    <row r="284" spans="1:10" ht="15" customHeight="1" x14ac:dyDescent="0.2">
      <c r="A284" s="36"/>
      <c r="B284" s="42"/>
      <c r="C284" s="50"/>
      <c r="D284" s="56"/>
      <c r="E284" s="58"/>
      <c r="F284" s="58"/>
      <c r="G284" s="58"/>
      <c r="H284" s="61"/>
      <c r="I284" s="61"/>
      <c r="J284" s="20"/>
    </row>
    <row r="285" spans="1:10" ht="15" customHeight="1" x14ac:dyDescent="0.2">
      <c r="A285" s="35"/>
      <c r="B285" s="41"/>
      <c r="C285" s="49"/>
      <c r="D285" s="55"/>
      <c r="E285" s="59"/>
      <c r="F285" s="59"/>
      <c r="G285" s="59"/>
      <c r="H285" s="62"/>
      <c r="I285" s="62"/>
      <c r="J285" s="20"/>
    </row>
    <row r="286" spans="1:10" ht="15" customHeight="1" x14ac:dyDescent="0.2">
      <c r="A286" s="36"/>
      <c r="B286" s="42"/>
      <c r="C286" s="50"/>
      <c r="D286" s="56"/>
      <c r="E286" s="58"/>
      <c r="F286" s="58"/>
      <c r="G286" s="58"/>
      <c r="H286" s="61"/>
      <c r="I286" s="61"/>
      <c r="J286" s="20"/>
    </row>
    <row r="287" spans="1:10" ht="15" customHeight="1" x14ac:dyDescent="0.2">
      <c r="A287" s="35"/>
      <c r="B287" s="41"/>
      <c r="C287" s="49"/>
      <c r="D287" s="55"/>
      <c r="E287" s="59"/>
      <c r="F287" s="59"/>
      <c r="G287" s="59"/>
      <c r="H287" s="62"/>
      <c r="I287" s="62"/>
      <c r="J287" s="20"/>
    </row>
    <row r="288" spans="1:10" ht="15" customHeight="1" x14ac:dyDescent="0.2">
      <c r="A288" s="36"/>
      <c r="B288" s="42"/>
      <c r="C288" s="50"/>
      <c r="D288" s="56"/>
      <c r="E288" s="58"/>
      <c r="F288" s="58"/>
      <c r="G288" s="58"/>
      <c r="H288" s="61"/>
      <c r="I288" s="61"/>
      <c r="J288" s="20"/>
    </row>
    <row r="289" spans="1:10" ht="15" customHeight="1" x14ac:dyDescent="0.2">
      <c r="A289" s="35"/>
      <c r="B289" s="41"/>
      <c r="C289" s="49"/>
      <c r="D289" s="55"/>
      <c r="E289" s="59"/>
      <c r="F289" s="59"/>
      <c r="G289" s="59"/>
      <c r="H289" s="62"/>
      <c r="I289" s="62"/>
      <c r="J289" s="20"/>
    </row>
    <row r="290" spans="1:10" ht="15" customHeight="1" x14ac:dyDescent="0.2">
      <c r="A290" s="36"/>
      <c r="B290" s="42"/>
      <c r="C290" s="50"/>
      <c r="D290" s="56"/>
      <c r="E290" s="58"/>
      <c r="F290" s="58"/>
      <c r="G290" s="58"/>
      <c r="H290" s="61"/>
      <c r="I290" s="61"/>
      <c r="J290" s="20"/>
    </row>
    <row r="291" spans="1:10" ht="15" customHeight="1" x14ac:dyDescent="0.2">
      <c r="A291" s="35"/>
      <c r="B291" s="41"/>
      <c r="C291" s="49"/>
      <c r="D291" s="55"/>
      <c r="E291" s="59"/>
      <c r="F291" s="59"/>
      <c r="G291" s="59"/>
      <c r="H291" s="62"/>
      <c r="I291" s="62"/>
      <c r="J291" s="20"/>
    </row>
    <row r="292" spans="1:10" ht="15" customHeight="1" x14ac:dyDescent="0.2">
      <c r="A292" s="36"/>
      <c r="B292" s="42"/>
      <c r="C292" s="50"/>
      <c r="D292" s="56"/>
      <c r="E292" s="58"/>
      <c r="F292" s="58"/>
      <c r="G292" s="58"/>
      <c r="H292" s="61"/>
      <c r="I292" s="61"/>
      <c r="J292" s="20"/>
    </row>
    <row r="293" spans="1:10" ht="15" customHeight="1" x14ac:dyDescent="0.2">
      <c r="A293" s="35"/>
      <c r="B293" s="41"/>
      <c r="C293" s="49"/>
      <c r="D293" s="55"/>
      <c r="E293" s="59"/>
      <c r="F293" s="59"/>
      <c r="G293" s="59"/>
      <c r="H293" s="62"/>
      <c r="I293" s="62"/>
      <c r="J293" s="20"/>
    </row>
    <row r="294" spans="1:10" ht="15" customHeight="1" x14ac:dyDescent="0.2">
      <c r="A294" s="36"/>
      <c r="B294" s="42"/>
      <c r="C294" s="50"/>
      <c r="D294" s="56"/>
      <c r="E294" s="58"/>
      <c r="F294" s="58"/>
      <c r="G294" s="58"/>
      <c r="H294" s="61"/>
      <c r="I294" s="61"/>
      <c r="J294" s="20"/>
    </row>
    <row r="295" spans="1:10" ht="15" customHeight="1" x14ac:dyDescent="0.2">
      <c r="A295" s="35"/>
      <c r="B295" s="41"/>
      <c r="C295" s="49"/>
      <c r="D295" s="55"/>
      <c r="E295" s="59"/>
      <c r="F295" s="59"/>
      <c r="G295" s="59"/>
      <c r="H295" s="62"/>
      <c r="I295" s="62"/>
      <c r="J295" s="20"/>
    </row>
    <row r="296" spans="1:10" ht="15" customHeight="1" x14ac:dyDescent="0.2">
      <c r="A296" s="36"/>
      <c r="B296" s="42"/>
      <c r="C296" s="50"/>
      <c r="D296" s="56"/>
      <c r="E296" s="58"/>
      <c r="F296" s="58"/>
      <c r="G296" s="58"/>
      <c r="H296" s="61"/>
      <c r="I296" s="61"/>
      <c r="J296" s="20"/>
    </row>
    <row r="297" spans="1:10" ht="15" customHeight="1" x14ac:dyDescent="0.2">
      <c r="A297" s="35"/>
      <c r="B297" s="41"/>
      <c r="C297" s="49"/>
      <c r="D297" s="55"/>
      <c r="E297" s="59"/>
      <c r="F297" s="59"/>
      <c r="G297" s="59"/>
      <c r="H297" s="62"/>
      <c r="I297" s="62"/>
      <c r="J297" s="20"/>
    </row>
    <row r="298" spans="1:10" ht="15" customHeight="1" x14ac:dyDescent="0.2">
      <c r="A298" s="36"/>
      <c r="B298" s="42"/>
      <c r="C298" s="50"/>
      <c r="D298" s="56"/>
      <c r="E298" s="58"/>
      <c r="F298" s="58"/>
      <c r="G298" s="58"/>
      <c r="H298" s="61"/>
      <c r="I298" s="61"/>
      <c r="J298" s="20"/>
    </row>
    <row r="299" spans="1:10" ht="15" customHeight="1" x14ac:dyDescent="0.2">
      <c r="A299" s="35"/>
      <c r="B299" s="41"/>
      <c r="C299" s="49"/>
      <c r="D299" s="55"/>
      <c r="E299" s="59"/>
      <c r="F299" s="59"/>
      <c r="G299" s="59"/>
      <c r="H299" s="62"/>
      <c r="I299" s="62"/>
      <c r="J299" s="20"/>
    </row>
    <row r="300" spans="1:10" ht="15" customHeight="1" x14ac:dyDescent="0.2">
      <c r="A300" s="36"/>
      <c r="B300" s="42"/>
      <c r="C300" s="50"/>
      <c r="D300" s="56"/>
      <c r="E300" s="58"/>
      <c r="F300" s="58"/>
      <c r="G300" s="58"/>
      <c r="H300" s="61"/>
      <c r="I300" s="61"/>
      <c r="J300" s="20"/>
    </row>
    <row r="301" spans="1:10" ht="15" customHeight="1" x14ac:dyDescent="0.2">
      <c r="A301" s="35"/>
      <c r="B301" s="41"/>
      <c r="C301" s="49"/>
      <c r="D301" s="55"/>
      <c r="E301" s="59"/>
      <c r="F301" s="59"/>
      <c r="G301" s="59"/>
      <c r="H301" s="62"/>
      <c r="I301" s="62"/>
      <c r="J301" s="20"/>
    </row>
    <row r="302" spans="1:10" ht="15" customHeight="1" x14ac:dyDescent="0.2">
      <c r="A302" s="36"/>
      <c r="B302" s="42"/>
      <c r="C302" s="50"/>
      <c r="D302" s="56"/>
      <c r="E302" s="58"/>
      <c r="F302" s="58"/>
      <c r="G302" s="58"/>
      <c r="H302" s="61"/>
      <c r="I302" s="61"/>
      <c r="J302" s="20"/>
    </row>
    <row r="303" spans="1:10" ht="15" customHeight="1" x14ac:dyDescent="0.2">
      <c r="A303" s="35"/>
      <c r="B303" s="41"/>
      <c r="C303" s="49"/>
      <c r="D303" s="55"/>
      <c r="E303" s="59"/>
      <c r="F303" s="59"/>
      <c r="G303" s="59"/>
      <c r="H303" s="62"/>
      <c r="I303" s="62"/>
      <c r="J303" s="20"/>
    </row>
    <row r="304" spans="1:10" ht="15" customHeight="1" x14ac:dyDescent="0.2">
      <c r="A304" s="36"/>
      <c r="B304" s="42"/>
      <c r="C304" s="50"/>
      <c r="D304" s="56"/>
      <c r="E304" s="58"/>
      <c r="F304" s="58"/>
      <c r="G304" s="58"/>
      <c r="H304" s="61"/>
      <c r="I304" s="61"/>
      <c r="J304" s="20"/>
    </row>
    <row r="305" spans="1:10" ht="15" customHeight="1" x14ac:dyDescent="0.2">
      <c r="A305" s="35"/>
      <c r="B305" s="41"/>
      <c r="C305" s="49"/>
      <c r="D305" s="55"/>
      <c r="E305" s="59"/>
      <c r="F305" s="59"/>
      <c r="G305" s="59"/>
      <c r="H305" s="62"/>
      <c r="I305" s="62"/>
      <c r="J305" s="20"/>
    </row>
    <row r="306" spans="1:10" ht="15" customHeight="1" x14ac:dyDescent="0.2">
      <c r="A306" s="36"/>
      <c r="B306" s="42"/>
      <c r="C306" s="50"/>
      <c r="D306" s="56"/>
      <c r="E306" s="58"/>
      <c r="F306" s="58"/>
      <c r="G306" s="58"/>
      <c r="H306" s="61"/>
      <c r="I306" s="61"/>
      <c r="J306" s="20"/>
    </row>
    <row r="307" spans="1:10" ht="15" customHeight="1" x14ac:dyDescent="0.2">
      <c r="A307" s="35"/>
      <c r="B307" s="41"/>
      <c r="C307" s="49"/>
      <c r="D307" s="55"/>
      <c r="E307" s="59"/>
      <c r="F307" s="59"/>
      <c r="G307" s="59"/>
      <c r="H307" s="62"/>
      <c r="I307" s="62"/>
      <c r="J307" s="20"/>
    </row>
    <row r="308" spans="1:10" ht="15" customHeight="1" x14ac:dyDescent="0.2">
      <c r="A308" s="36"/>
      <c r="B308" s="42"/>
      <c r="C308" s="50"/>
      <c r="D308" s="56"/>
      <c r="E308" s="58"/>
      <c r="F308" s="58"/>
      <c r="G308" s="58"/>
      <c r="H308" s="61"/>
      <c r="I308" s="61"/>
      <c r="J308" s="20"/>
    </row>
    <row r="309" spans="1:10" ht="15" customHeight="1" x14ac:dyDescent="0.2">
      <c r="A309" s="35"/>
      <c r="B309" s="41"/>
      <c r="C309" s="49"/>
      <c r="D309" s="55"/>
      <c r="E309" s="59"/>
      <c r="F309" s="59"/>
      <c r="G309" s="59"/>
      <c r="H309" s="62"/>
      <c r="I309" s="62"/>
      <c r="J309" s="20"/>
    </row>
    <row r="310" spans="1:10" ht="15" customHeight="1" x14ac:dyDescent="0.2">
      <c r="A310" s="36"/>
      <c r="B310" s="42"/>
      <c r="C310" s="50"/>
      <c r="D310" s="56"/>
      <c r="E310" s="58"/>
      <c r="F310" s="58"/>
      <c r="G310" s="58"/>
      <c r="H310" s="61"/>
      <c r="I310" s="61"/>
      <c r="J310" s="20"/>
    </row>
    <row r="311" spans="1:10" ht="15" customHeight="1" x14ac:dyDescent="0.2">
      <c r="A311" s="35"/>
      <c r="B311" s="41"/>
      <c r="C311" s="49"/>
      <c r="D311" s="55"/>
      <c r="E311" s="59"/>
      <c r="F311" s="59"/>
      <c r="G311" s="59"/>
      <c r="H311" s="62"/>
      <c r="I311" s="62"/>
      <c r="J311" s="20"/>
    </row>
    <row r="312" spans="1:10" ht="15" customHeight="1" x14ac:dyDescent="0.2">
      <c r="A312" s="36"/>
      <c r="B312" s="42"/>
      <c r="C312" s="50"/>
      <c r="D312" s="56"/>
      <c r="E312" s="58"/>
      <c r="F312" s="58"/>
      <c r="G312" s="58"/>
      <c r="H312" s="61"/>
      <c r="I312" s="61"/>
      <c r="J312" s="20"/>
    </row>
    <row r="313" spans="1:10" ht="15" customHeight="1" x14ac:dyDescent="0.2">
      <c r="A313" s="35"/>
      <c r="B313" s="41"/>
      <c r="C313" s="49"/>
      <c r="D313" s="55"/>
      <c r="E313" s="59"/>
      <c r="F313" s="59"/>
      <c r="G313" s="59"/>
      <c r="H313" s="62"/>
      <c r="I313" s="62"/>
      <c r="J313" s="20"/>
    </row>
    <row r="314" spans="1:10" ht="15" customHeight="1" x14ac:dyDescent="0.2">
      <c r="A314" s="36"/>
      <c r="B314" s="42"/>
      <c r="C314" s="50"/>
      <c r="D314" s="56"/>
      <c r="E314" s="58"/>
      <c r="F314" s="58"/>
      <c r="G314" s="58"/>
      <c r="H314" s="61"/>
      <c r="I314" s="61"/>
      <c r="J314" s="20"/>
    </row>
    <row r="315" spans="1:10" ht="15" customHeight="1" x14ac:dyDescent="0.2">
      <c r="A315" s="35"/>
      <c r="B315" s="41"/>
      <c r="C315" s="49"/>
      <c r="D315" s="55"/>
      <c r="E315" s="59"/>
      <c r="F315" s="59"/>
      <c r="G315" s="59"/>
      <c r="H315" s="62"/>
      <c r="I315" s="62"/>
      <c r="J315" s="20"/>
    </row>
    <row r="316" spans="1:10" ht="15" customHeight="1" x14ac:dyDescent="0.2">
      <c r="A316" s="36"/>
      <c r="B316" s="42"/>
      <c r="C316" s="50"/>
      <c r="D316" s="56"/>
      <c r="E316" s="58"/>
      <c r="F316" s="58"/>
      <c r="G316" s="58"/>
      <c r="H316" s="61"/>
      <c r="I316" s="61"/>
      <c r="J316" s="20"/>
    </row>
    <row r="317" spans="1:10" ht="15" customHeight="1" x14ac:dyDescent="0.2">
      <c r="A317" s="35"/>
      <c r="B317" s="41"/>
      <c r="C317" s="49"/>
      <c r="D317" s="55"/>
      <c r="E317" s="59"/>
      <c r="F317" s="59"/>
      <c r="G317" s="59"/>
      <c r="H317" s="62"/>
      <c r="I317" s="62"/>
      <c r="J317" s="20"/>
    </row>
    <row r="318" spans="1:10" ht="15" customHeight="1" x14ac:dyDescent="0.2">
      <c r="A318" s="36"/>
      <c r="B318" s="42"/>
      <c r="C318" s="50"/>
      <c r="D318" s="56"/>
      <c r="E318" s="58"/>
      <c r="F318" s="58"/>
      <c r="G318" s="58"/>
      <c r="H318" s="61"/>
      <c r="I318" s="61"/>
      <c r="J318" s="20"/>
    </row>
    <row r="319" spans="1:10" ht="15" customHeight="1" x14ac:dyDescent="0.2">
      <c r="A319" s="35"/>
      <c r="B319" s="41"/>
      <c r="C319" s="49"/>
      <c r="D319" s="55"/>
      <c r="E319" s="59"/>
      <c r="F319" s="59"/>
      <c r="G319" s="59"/>
      <c r="H319" s="62"/>
      <c r="I319" s="62"/>
      <c r="J319" s="20"/>
    </row>
    <row r="320" spans="1:10" ht="15" customHeight="1" x14ac:dyDescent="0.2">
      <c r="A320" s="36"/>
      <c r="B320" s="42"/>
      <c r="C320" s="50"/>
      <c r="D320" s="56"/>
      <c r="E320" s="58"/>
      <c r="F320" s="58"/>
      <c r="G320" s="58"/>
      <c r="H320" s="61"/>
      <c r="I320" s="61"/>
      <c r="J320" s="20"/>
    </row>
    <row r="321" spans="1:10" ht="15" customHeight="1" x14ac:dyDescent="0.2">
      <c r="A321" s="35"/>
      <c r="B321" s="41"/>
      <c r="C321" s="49"/>
      <c r="D321" s="55"/>
      <c r="E321" s="59"/>
      <c r="F321" s="59"/>
      <c r="G321" s="59"/>
      <c r="H321" s="62"/>
      <c r="I321" s="62"/>
      <c r="J321" s="20"/>
    </row>
    <row r="322" spans="1:10" ht="15" customHeight="1" x14ac:dyDescent="0.2">
      <c r="A322" s="36"/>
      <c r="B322" s="42"/>
      <c r="C322" s="50"/>
      <c r="D322" s="56"/>
      <c r="E322" s="58"/>
      <c r="F322" s="58"/>
      <c r="G322" s="58"/>
      <c r="H322" s="61"/>
      <c r="I322" s="61"/>
      <c r="J322" s="20"/>
    </row>
    <row r="323" spans="1:10" ht="15" customHeight="1" x14ac:dyDescent="0.2">
      <c r="A323" s="35"/>
      <c r="B323" s="41"/>
      <c r="C323" s="49"/>
      <c r="D323" s="55"/>
      <c r="E323" s="59"/>
      <c r="F323" s="59"/>
      <c r="G323" s="59"/>
      <c r="H323" s="62"/>
      <c r="I323" s="62"/>
      <c r="J323" s="20"/>
    </row>
    <row r="324" spans="1:10" ht="15" customHeight="1" x14ac:dyDescent="0.2">
      <c r="A324" s="36"/>
      <c r="B324" s="42"/>
      <c r="C324" s="50"/>
      <c r="D324" s="56"/>
      <c r="E324" s="58"/>
      <c r="F324" s="58"/>
      <c r="G324" s="58"/>
      <c r="H324" s="61"/>
      <c r="I324" s="61"/>
      <c r="J324" s="20"/>
    </row>
    <row r="325" spans="1:10" ht="15" customHeight="1" x14ac:dyDescent="0.2">
      <c r="A325" s="35"/>
      <c r="B325" s="41"/>
      <c r="C325" s="49"/>
      <c r="D325" s="55"/>
      <c r="E325" s="59"/>
      <c r="F325" s="59"/>
      <c r="G325" s="59"/>
      <c r="H325" s="62"/>
      <c r="I325" s="62"/>
      <c r="J325" s="20"/>
    </row>
    <row r="326" spans="1:10" ht="15" customHeight="1" x14ac:dyDescent="0.2">
      <c r="A326" s="36"/>
      <c r="B326" s="42"/>
      <c r="C326" s="50"/>
      <c r="D326" s="56"/>
      <c r="E326" s="58"/>
      <c r="F326" s="58"/>
      <c r="G326" s="58"/>
      <c r="H326" s="61"/>
      <c r="I326" s="61"/>
      <c r="J326" s="20"/>
    </row>
    <row r="327" spans="1:10" ht="15" customHeight="1" x14ac:dyDescent="0.2">
      <c r="A327" s="35"/>
      <c r="B327" s="41"/>
      <c r="C327" s="49"/>
      <c r="D327" s="55"/>
      <c r="E327" s="59"/>
      <c r="F327" s="59"/>
      <c r="G327" s="59"/>
      <c r="H327" s="62"/>
      <c r="I327" s="62"/>
      <c r="J327" s="20"/>
    </row>
    <row r="328" spans="1:10" ht="15" customHeight="1" x14ac:dyDescent="0.2">
      <c r="A328" s="36"/>
      <c r="B328" s="42"/>
      <c r="C328" s="50"/>
      <c r="D328" s="56"/>
      <c r="E328" s="58"/>
      <c r="F328" s="58"/>
      <c r="G328" s="58"/>
      <c r="H328" s="61"/>
      <c r="I328" s="61"/>
      <c r="J328" s="20"/>
    </row>
    <row r="329" spans="1:10" ht="15" customHeight="1" x14ac:dyDescent="0.2">
      <c r="A329" s="35"/>
      <c r="B329" s="41"/>
      <c r="C329" s="49"/>
      <c r="D329" s="55"/>
      <c r="E329" s="59"/>
      <c r="F329" s="59"/>
      <c r="G329" s="59"/>
      <c r="H329" s="62"/>
      <c r="I329" s="62"/>
      <c r="J329" s="20"/>
    </row>
    <row r="330" spans="1:10" ht="15" customHeight="1" x14ac:dyDescent="0.2">
      <c r="A330" s="36"/>
      <c r="B330" s="42"/>
      <c r="C330" s="50"/>
      <c r="D330" s="56"/>
      <c r="E330" s="58"/>
      <c r="F330" s="58"/>
      <c r="G330" s="58"/>
      <c r="H330" s="61"/>
      <c r="I330" s="61"/>
      <c r="J330" s="20"/>
    </row>
    <row r="331" spans="1:10" ht="15" customHeight="1" x14ac:dyDescent="0.2">
      <c r="A331" s="35"/>
      <c r="B331" s="41"/>
      <c r="C331" s="49"/>
      <c r="D331" s="55"/>
      <c r="E331" s="59"/>
      <c r="F331" s="59"/>
      <c r="G331" s="59"/>
      <c r="H331" s="62"/>
      <c r="I331" s="62"/>
      <c r="J331" s="20"/>
    </row>
    <row r="332" spans="1:10" ht="15" customHeight="1" x14ac:dyDescent="0.2">
      <c r="A332" s="36"/>
      <c r="B332" s="42"/>
      <c r="C332" s="50"/>
      <c r="D332" s="56"/>
      <c r="E332" s="58"/>
      <c r="F332" s="58"/>
      <c r="G332" s="58"/>
      <c r="H332" s="61"/>
      <c r="I332" s="61"/>
      <c r="J332" s="20"/>
    </row>
    <row r="333" spans="1:10" ht="15" customHeight="1" x14ac:dyDescent="0.2">
      <c r="A333" s="35"/>
      <c r="B333" s="41"/>
      <c r="C333" s="49"/>
      <c r="D333" s="55"/>
      <c r="E333" s="59"/>
      <c r="F333" s="59"/>
      <c r="G333" s="59"/>
      <c r="H333" s="62"/>
      <c r="I333" s="62"/>
      <c r="J333" s="20"/>
    </row>
    <row r="334" spans="1:10" ht="15" customHeight="1" x14ac:dyDescent="0.2">
      <c r="A334" s="36"/>
      <c r="B334" s="42"/>
      <c r="C334" s="50"/>
      <c r="D334" s="56"/>
      <c r="E334" s="58"/>
      <c r="F334" s="58"/>
      <c r="G334" s="58"/>
      <c r="H334" s="61"/>
      <c r="I334" s="61"/>
      <c r="J334" s="20"/>
    </row>
    <row r="335" spans="1:10" ht="15" customHeight="1" x14ac:dyDescent="0.2">
      <c r="A335" s="35"/>
      <c r="B335" s="41"/>
      <c r="C335" s="49"/>
      <c r="D335" s="55"/>
      <c r="E335" s="59"/>
      <c r="F335" s="59"/>
      <c r="G335" s="59"/>
      <c r="H335" s="62"/>
      <c r="I335" s="62"/>
      <c r="J335" s="20"/>
    </row>
    <row r="336" spans="1:10" ht="15" customHeight="1" x14ac:dyDescent="0.2">
      <c r="A336" s="36"/>
      <c r="B336" s="42"/>
      <c r="C336" s="50"/>
      <c r="D336" s="56"/>
      <c r="E336" s="58"/>
      <c r="F336" s="58"/>
      <c r="G336" s="58"/>
      <c r="H336" s="61"/>
      <c r="I336" s="61"/>
      <c r="J336" s="20"/>
    </row>
    <row r="337" spans="1:10" ht="15" customHeight="1" x14ac:dyDescent="0.2">
      <c r="A337" s="35"/>
      <c r="B337" s="41"/>
      <c r="C337" s="49"/>
      <c r="D337" s="55"/>
      <c r="E337" s="59"/>
      <c r="F337" s="59"/>
      <c r="G337" s="59"/>
      <c r="H337" s="62"/>
      <c r="I337" s="62"/>
      <c r="J337" s="20"/>
    </row>
    <row r="338" spans="1:10" ht="15" customHeight="1" x14ac:dyDescent="0.2">
      <c r="A338" s="36"/>
      <c r="B338" s="42"/>
      <c r="C338" s="50"/>
      <c r="D338" s="56"/>
      <c r="E338" s="58"/>
      <c r="F338" s="58"/>
      <c r="G338" s="58"/>
      <c r="H338" s="61"/>
      <c r="I338" s="61"/>
      <c r="J338" s="20"/>
    </row>
    <row r="339" spans="1:10" ht="15" customHeight="1" x14ac:dyDescent="0.2">
      <c r="A339" s="35"/>
      <c r="B339" s="41"/>
      <c r="C339" s="49"/>
      <c r="D339" s="55"/>
      <c r="E339" s="59"/>
      <c r="F339" s="59"/>
      <c r="G339" s="59"/>
      <c r="H339" s="62"/>
      <c r="I339" s="62"/>
      <c r="J339" s="20"/>
    </row>
    <row r="340" spans="1:10" ht="15" customHeight="1" x14ac:dyDescent="0.2">
      <c r="A340" s="36"/>
      <c r="B340" s="42"/>
      <c r="C340" s="50"/>
      <c r="D340" s="56"/>
      <c r="E340" s="58"/>
      <c r="F340" s="58"/>
      <c r="G340" s="58"/>
      <c r="H340" s="61"/>
      <c r="I340" s="61"/>
      <c r="J340" s="20"/>
    </row>
    <row r="341" spans="1:10" ht="15" customHeight="1" x14ac:dyDescent="0.2">
      <c r="A341" s="35"/>
      <c r="B341" s="41"/>
      <c r="C341" s="49"/>
      <c r="D341" s="55"/>
      <c r="E341" s="59"/>
      <c r="F341" s="59"/>
      <c r="G341" s="59"/>
      <c r="H341" s="62"/>
      <c r="I341" s="62"/>
      <c r="J341" s="20"/>
    </row>
    <row r="342" spans="1:10" ht="15" customHeight="1" x14ac:dyDescent="0.2">
      <c r="A342" s="36"/>
      <c r="B342" s="42"/>
      <c r="C342" s="50"/>
      <c r="D342" s="56"/>
      <c r="E342" s="58"/>
      <c r="F342" s="58"/>
      <c r="G342" s="58"/>
      <c r="H342" s="61"/>
      <c r="I342" s="61"/>
      <c r="J342" s="20"/>
    </row>
    <row r="343" spans="1:10" ht="15" customHeight="1" x14ac:dyDescent="0.2">
      <c r="A343" s="35"/>
      <c r="B343" s="41"/>
      <c r="C343" s="49"/>
      <c r="D343" s="55"/>
      <c r="E343" s="59"/>
      <c r="F343" s="59"/>
      <c r="G343" s="59"/>
      <c r="H343" s="62"/>
      <c r="I343" s="62"/>
      <c r="J343" s="20"/>
    </row>
    <row r="344" spans="1:10" ht="15" customHeight="1" x14ac:dyDescent="0.2">
      <c r="A344" s="36"/>
      <c r="B344" s="42"/>
      <c r="C344" s="50"/>
      <c r="D344" s="56"/>
      <c r="E344" s="58"/>
      <c r="F344" s="58"/>
      <c r="G344" s="58"/>
      <c r="H344" s="61"/>
      <c r="I344" s="61"/>
      <c r="J344" s="20"/>
    </row>
    <row r="345" spans="1:10" ht="15" customHeight="1" x14ac:dyDescent="0.2">
      <c r="A345" s="35"/>
      <c r="B345" s="41"/>
      <c r="C345" s="49"/>
      <c r="D345" s="55"/>
      <c r="E345" s="59"/>
      <c r="F345" s="59"/>
      <c r="G345" s="59"/>
      <c r="H345" s="62"/>
      <c r="I345" s="62"/>
      <c r="J345" s="20"/>
    </row>
    <row r="346" spans="1:10" ht="15" customHeight="1" x14ac:dyDescent="0.2">
      <c r="A346" s="36"/>
      <c r="B346" s="42"/>
      <c r="C346" s="50"/>
      <c r="D346" s="56"/>
      <c r="E346" s="58"/>
      <c r="F346" s="58"/>
      <c r="G346" s="58"/>
      <c r="H346" s="61"/>
      <c r="I346" s="61"/>
      <c r="J346" s="20"/>
    </row>
    <row r="347" spans="1:10" ht="15" customHeight="1" x14ac:dyDescent="0.2">
      <c r="A347" s="35"/>
      <c r="B347" s="41"/>
      <c r="C347" s="49"/>
      <c r="D347" s="55"/>
      <c r="E347" s="59"/>
      <c r="F347" s="59"/>
      <c r="G347" s="59"/>
      <c r="H347" s="62"/>
      <c r="I347" s="62"/>
      <c r="J347" s="20"/>
    </row>
    <row r="348" spans="1:10" ht="15" customHeight="1" x14ac:dyDescent="0.2">
      <c r="A348" s="36"/>
      <c r="B348" s="42"/>
      <c r="C348" s="50"/>
      <c r="D348" s="56"/>
      <c r="E348" s="58"/>
      <c r="F348" s="58"/>
      <c r="G348" s="58"/>
      <c r="H348" s="61"/>
      <c r="I348" s="61"/>
      <c r="J348" s="20"/>
    </row>
    <row r="349" spans="1:10" ht="15" customHeight="1" x14ac:dyDescent="0.2">
      <c r="A349" s="35"/>
      <c r="B349" s="41"/>
      <c r="C349" s="49"/>
      <c r="D349" s="55"/>
      <c r="E349" s="59"/>
      <c r="F349" s="59"/>
      <c r="G349" s="59"/>
      <c r="H349" s="62"/>
      <c r="I349" s="62"/>
      <c r="J349" s="20"/>
    </row>
    <row r="350" spans="1:10" ht="15" customHeight="1" x14ac:dyDescent="0.2">
      <c r="A350" s="36"/>
      <c r="B350" s="42"/>
      <c r="C350" s="50"/>
      <c r="D350" s="56"/>
      <c r="E350" s="58"/>
      <c r="F350" s="58"/>
      <c r="G350" s="58"/>
      <c r="H350" s="61"/>
      <c r="I350" s="61"/>
      <c r="J350" s="20"/>
    </row>
    <row r="351" spans="1:10" ht="15" customHeight="1" x14ac:dyDescent="0.2">
      <c r="A351" s="35"/>
      <c r="B351" s="41"/>
      <c r="C351" s="49"/>
      <c r="D351" s="55"/>
      <c r="E351" s="59"/>
      <c r="F351" s="59"/>
      <c r="G351" s="59"/>
      <c r="H351" s="62"/>
      <c r="I351" s="62"/>
      <c r="J351" s="20"/>
    </row>
    <row r="352" spans="1:10" ht="15" customHeight="1" x14ac:dyDescent="0.2">
      <c r="A352" s="36"/>
      <c r="B352" s="42"/>
      <c r="C352" s="50"/>
      <c r="D352" s="56"/>
      <c r="E352" s="58"/>
      <c r="F352" s="58"/>
      <c r="G352" s="58"/>
      <c r="H352" s="61"/>
      <c r="I352" s="61"/>
      <c r="J352" s="20"/>
    </row>
    <row r="353" spans="1:10" ht="15" customHeight="1" x14ac:dyDescent="0.2">
      <c r="A353" s="35"/>
      <c r="B353" s="41"/>
      <c r="C353" s="49"/>
      <c r="D353" s="55"/>
      <c r="E353" s="59"/>
      <c r="F353" s="59"/>
      <c r="G353" s="59"/>
      <c r="H353" s="62"/>
      <c r="I353" s="62"/>
      <c r="J353" s="20"/>
    </row>
    <row r="354" spans="1:10" ht="15" customHeight="1" x14ac:dyDescent="0.2">
      <c r="A354" s="36"/>
      <c r="B354" s="42"/>
      <c r="C354" s="50"/>
      <c r="D354" s="56"/>
      <c r="E354" s="58"/>
      <c r="F354" s="58"/>
      <c r="G354" s="58"/>
      <c r="H354" s="61"/>
      <c r="I354" s="61"/>
      <c r="J354" s="20"/>
    </row>
    <row r="355" spans="1:10" ht="15" customHeight="1" x14ac:dyDescent="0.2">
      <c r="A355" s="35"/>
      <c r="B355" s="41"/>
      <c r="C355" s="49"/>
      <c r="D355" s="55"/>
      <c r="E355" s="59"/>
      <c r="F355" s="59"/>
      <c r="G355" s="59"/>
      <c r="H355" s="62"/>
      <c r="I355" s="62"/>
      <c r="J355" s="20"/>
    </row>
    <row r="356" spans="1:10" ht="15" customHeight="1" x14ac:dyDescent="0.2">
      <c r="A356" s="36"/>
      <c r="B356" s="42"/>
      <c r="C356" s="50"/>
      <c r="D356" s="56"/>
      <c r="E356" s="58"/>
      <c r="F356" s="58"/>
      <c r="G356" s="58"/>
      <c r="H356" s="61"/>
      <c r="I356" s="61"/>
      <c r="J356" s="20"/>
    </row>
    <row r="357" spans="1:10" ht="15" customHeight="1" x14ac:dyDescent="0.2">
      <c r="A357" s="35"/>
      <c r="B357" s="41"/>
      <c r="C357" s="49"/>
      <c r="D357" s="55"/>
      <c r="E357" s="59"/>
      <c r="F357" s="59"/>
      <c r="G357" s="59"/>
      <c r="H357" s="62"/>
      <c r="I357" s="62"/>
      <c r="J357" s="20"/>
    </row>
    <row r="358" spans="1:10" ht="15" customHeight="1" x14ac:dyDescent="0.2">
      <c r="A358" s="36"/>
      <c r="B358" s="42"/>
      <c r="C358" s="50"/>
      <c r="D358" s="56"/>
      <c r="E358" s="58"/>
      <c r="F358" s="58"/>
      <c r="G358" s="58"/>
      <c r="H358" s="61"/>
      <c r="I358" s="61"/>
      <c r="J358" s="20"/>
    </row>
    <row r="359" spans="1:10" ht="15" customHeight="1" x14ac:dyDescent="0.2">
      <c r="A359" s="35"/>
      <c r="B359" s="41"/>
      <c r="C359" s="49"/>
      <c r="D359" s="55"/>
      <c r="E359" s="59"/>
      <c r="F359" s="59"/>
      <c r="G359" s="59"/>
      <c r="H359" s="62"/>
      <c r="I359" s="62"/>
      <c r="J359" s="20"/>
    </row>
    <row r="360" spans="1:10" ht="15" customHeight="1" x14ac:dyDescent="0.2">
      <c r="A360" s="36"/>
      <c r="B360" s="42"/>
      <c r="C360" s="50"/>
      <c r="D360" s="56"/>
      <c r="E360" s="58"/>
      <c r="F360" s="58"/>
      <c r="G360" s="58"/>
      <c r="H360" s="61"/>
      <c r="I360" s="61"/>
      <c r="J360" s="20"/>
    </row>
    <row r="361" spans="1:10" ht="15" customHeight="1" x14ac:dyDescent="0.2">
      <c r="A361" s="35"/>
      <c r="B361" s="41"/>
      <c r="C361" s="49"/>
      <c r="D361" s="55"/>
      <c r="E361" s="59"/>
      <c r="F361" s="59"/>
      <c r="G361" s="59"/>
      <c r="H361" s="62"/>
      <c r="I361" s="62"/>
      <c r="J361" s="20"/>
    </row>
    <row r="362" spans="1:10" ht="15" customHeight="1" x14ac:dyDescent="0.2">
      <c r="A362" s="36"/>
      <c r="B362" s="42"/>
      <c r="C362" s="50"/>
      <c r="D362" s="56"/>
      <c r="E362" s="58"/>
      <c r="F362" s="58"/>
      <c r="G362" s="58"/>
      <c r="H362" s="61"/>
      <c r="I362" s="61"/>
      <c r="J362" s="20"/>
    </row>
    <row r="363" spans="1:10" ht="15" customHeight="1" x14ac:dyDescent="0.2">
      <c r="A363" s="35"/>
      <c r="B363" s="41"/>
      <c r="C363" s="49"/>
      <c r="D363" s="55"/>
      <c r="E363" s="59"/>
      <c r="F363" s="59"/>
      <c r="G363" s="59"/>
      <c r="H363" s="62"/>
      <c r="I363" s="62"/>
      <c r="J363" s="20"/>
    </row>
    <row r="364" spans="1:10" ht="15" customHeight="1" x14ac:dyDescent="0.2">
      <c r="A364" s="36"/>
      <c r="B364" s="42"/>
      <c r="C364" s="50"/>
      <c r="D364" s="56"/>
      <c r="E364" s="58"/>
      <c r="F364" s="58"/>
      <c r="G364" s="58"/>
      <c r="H364" s="61"/>
      <c r="I364" s="61"/>
      <c r="J364" s="20"/>
    </row>
    <row r="365" spans="1:10" ht="15" customHeight="1" x14ac:dyDescent="0.2">
      <c r="A365" s="35"/>
      <c r="B365" s="41"/>
      <c r="C365" s="49"/>
      <c r="D365" s="55"/>
      <c r="E365" s="59"/>
      <c r="F365" s="59"/>
      <c r="G365" s="59"/>
      <c r="H365" s="62"/>
      <c r="I365" s="62"/>
      <c r="J365" s="20"/>
    </row>
    <row r="366" spans="1:10" ht="15" customHeight="1" x14ac:dyDescent="0.2">
      <c r="A366" s="36"/>
      <c r="B366" s="42"/>
      <c r="C366" s="50"/>
      <c r="D366" s="56"/>
      <c r="E366" s="58"/>
      <c r="F366" s="58"/>
      <c r="G366" s="58"/>
      <c r="H366" s="61"/>
      <c r="I366" s="61"/>
      <c r="J366" s="20"/>
    </row>
    <row r="367" spans="1:10" ht="15" customHeight="1" x14ac:dyDescent="0.2">
      <c r="A367" s="35"/>
      <c r="B367" s="41"/>
      <c r="C367" s="49"/>
      <c r="D367" s="55"/>
      <c r="E367" s="59"/>
      <c r="F367" s="59"/>
      <c r="G367" s="59"/>
      <c r="H367" s="62"/>
      <c r="I367" s="62"/>
      <c r="J367" s="20"/>
    </row>
    <row r="368" spans="1:10" ht="15" customHeight="1" x14ac:dyDescent="0.2">
      <c r="A368" s="36"/>
      <c r="B368" s="42"/>
      <c r="C368" s="50"/>
      <c r="D368" s="56"/>
      <c r="E368" s="58"/>
      <c r="F368" s="58"/>
      <c r="G368" s="58"/>
      <c r="H368" s="61"/>
      <c r="I368" s="61"/>
      <c r="J368" s="20"/>
    </row>
    <row r="369" spans="1:10" ht="15" customHeight="1" x14ac:dyDescent="0.2">
      <c r="A369" s="35"/>
      <c r="B369" s="41"/>
      <c r="C369" s="49"/>
      <c r="D369" s="55"/>
      <c r="E369" s="59"/>
      <c r="F369" s="59"/>
      <c r="G369" s="59"/>
      <c r="H369" s="62"/>
      <c r="I369" s="62"/>
      <c r="J369" s="20"/>
    </row>
    <row r="370" spans="1:10" ht="15" customHeight="1" x14ac:dyDescent="0.2">
      <c r="A370" s="36"/>
      <c r="B370" s="42"/>
      <c r="C370" s="50"/>
      <c r="D370" s="56"/>
      <c r="E370" s="58"/>
      <c r="F370" s="58"/>
      <c r="G370" s="58"/>
      <c r="H370" s="61"/>
      <c r="I370" s="61"/>
      <c r="J370" s="20"/>
    </row>
    <row r="371" spans="1:10" ht="15" customHeight="1" x14ac:dyDescent="0.2">
      <c r="A371" s="35"/>
      <c r="B371" s="41"/>
      <c r="C371" s="49"/>
      <c r="D371" s="55"/>
      <c r="E371" s="59"/>
      <c r="F371" s="59"/>
      <c r="G371" s="59"/>
      <c r="H371" s="62"/>
      <c r="I371" s="62"/>
      <c r="J371" s="20"/>
    </row>
    <row r="372" spans="1:10" ht="15" customHeight="1" x14ac:dyDescent="0.2">
      <c r="A372" s="36"/>
      <c r="B372" s="42"/>
      <c r="C372" s="50"/>
      <c r="D372" s="56"/>
      <c r="E372" s="58"/>
      <c r="F372" s="58"/>
      <c r="G372" s="58"/>
      <c r="H372" s="61"/>
      <c r="I372" s="61"/>
      <c r="J372" s="20"/>
    </row>
    <row r="373" spans="1:10" ht="15" customHeight="1" x14ac:dyDescent="0.2">
      <c r="A373" s="35"/>
      <c r="B373" s="41"/>
      <c r="C373" s="49"/>
      <c r="D373" s="55"/>
      <c r="E373" s="59"/>
      <c r="F373" s="59"/>
      <c r="G373" s="59"/>
      <c r="H373" s="62"/>
      <c r="I373" s="62"/>
      <c r="J373" s="20"/>
    </row>
    <row r="374" spans="1:10" ht="15" customHeight="1" x14ac:dyDescent="0.2">
      <c r="A374" s="36"/>
      <c r="B374" s="42"/>
      <c r="C374" s="50"/>
      <c r="D374" s="56"/>
      <c r="E374" s="58"/>
      <c r="F374" s="58"/>
      <c r="G374" s="58"/>
      <c r="H374" s="61"/>
      <c r="I374" s="61"/>
      <c r="J374" s="20"/>
    </row>
    <row r="375" spans="1:10" ht="15" customHeight="1" x14ac:dyDescent="0.2">
      <c r="A375" s="35"/>
      <c r="B375" s="41"/>
      <c r="C375" s="49"/>
      <c r="D375" s="55"/>
      <c r="E375" s="59"/>
      <c r="F375" s="59"/>
      <c r="G375" s="59"/>
      <c r="H375" s="62"/>
      <c r="I375" s="62"/>
      <c r="J375" s="20"/>
    </row>
    <row r="376" spans="1:10" ht="15" customHeight="1" x14ac:dyDescent="0.2">
      <c r="A376" s="36"/>
      <c r="B376" s="42"/>
      <c r="C376" s="50"/>
      <c r="D376" s="56"/>
      <c r="E376" s="58"/>
      <c r="F376" s="58"/>
      <c r="G376" s="58"/>
      <c r="H376" s="61"/>
      <c r="I376" s="61"/>
      <c r="J376" s="20"/>
    </row>
    <row r="377" spans="1:10" ht="15" customHeight="1" x14ac:dyDescent="0.2">
      <c r="A377" s="35"/>
      <c r="B377" s="41"/>
      <c r="C377" s="49"/>
      <c r="D377" s="55"/>
      <c r="E377" s="59"/>
      <c r="F377" s="59"/>
      <c r="G377" s="59"/>
      <c r="H377" s="62"/>
      <c r="I377" s="62"/>
      <c r="J377" s="20"/>
    </row>
    <row r="378" spans="1:10" ht="15" customHeight="1" x14ac:dyDescent="0.2">
      <c r="A378" s="36"/>
      <c r="B378" s="42"/>
      <c r="C378" s="50"/>
      <c r="D378" s="56"/>
      <c r="E378" s="58"/>
      <c r="F378" s="58"/>
      <c r="G378" s="58"/>
      <c r="H378" s="61"/>
      <c r="I378" s="61"/>
      <c r="J378" s="20"/>
    </row>
    <row r="379" spans="1:10" ht="15" customHeight="1" x14ac:dyDescent="0.2">
      <c r="A379" s="35"/>
      <c r="B379" s="41"/>
      <c r="C379" s="49"/>
      <c r="D379" s="55"/>
      <c r="E379" s="59"/>
      <c r="F379" s="59"/>
      <c r="G379" s="59"/>
      <c r="H379" s="62"/>
      <c r="I379" s="62"/>
      <c r="J379" s="20"/>
    </row>
    <row r="380" spans="1:10" ht="15" customHeight="1" x14ac:dyDescent="0.2">
      <c r="A380" s="36"/>
      <c r="B380" s="42"/>
      <c r="C380" s="50"/>
      <c r="D380" s="56"/>
      <c r="E380" s="58"/>
      <c r="F380" s="58"/>
      <c r="G380" s="58"/>
      <c r="H380" s="61"/>
      <c r="I380" s="61"/>
      <c r="J380" s="20"/>
    </row>
    <row r="381" spans="1:10" ht="15" customHeight="1" x14ac:dyDescent="0.2">
      <c r="A381" s="35"/>
      <c r="B381" s="41"/>
      <c r="C381" s="49"/>
      <c r="D381" s="55"/>
      <c r="E381" s="59"/>
      <c r="F381" s="59"/>
      <c r="G381" s="59"/>
      <c r="H381" s="62"/>
      <c r="I381" s="62"/>
      <c r="J381" s="20"/>
    </row>
    <row r="382" spans="1:10" ht="15" customHeight="1" x14ac:dyDescent="0.2">
      <c r="A382" s="36"/>
      <c r="B382" s="42"/>
      <c r="C382" s="50"/>
      <c r="D382" s="56"/>
      <c r="E382" s="58"/>
      <c r="F382" s="58"/>
      <c r="G382" s="58"/>
      <c r="H382" s="61"/>
      <c r="I382" s="61"/>
      <c r="J382" s="20"/>
    </row>
    <row r="383" spans="1:10" ht="15" customHeight="1" x14ac:dyDescent="0.2">
      <c r="A383" s="35"/>
      <c r="B383" s="41"/>
      <c r="C383" s="49"/>
      <c r="D383" s="55"/>
      <c r="E383" s="59"/>
      <c r="F383" s="59"/>
      <c r="G383" s="59"/>
      <c r="H383" s="62"/>
      <c r="I383" s="62"/>
      <c r="J383" s="20"/>
    </row>
    <row r="384" spans="1:10" ht="15" customHeight="1" x14ac:dyDescent="0.2">
      <c r="A384" s="36"/>
      <c r="B384" s="42"/>
      <c r="C384" s="50"/>
      <c r="D384" s="56"/>
      <c r="E384" s="58"/>
      <c r="F384" s="58"/>
      <c r="G384" s="58"/>
      <c r="H384" s="61"/>
      <c r="I384" s="61"/>
      <c r="J384" s="20"/>
    </row>
    <row r="385" spans="1:10" ht="15" customHeight="1" x14ac:dyDescent="0.2">
      <c r="A385" s="35"/>
      <c r="B385" s="41"/>
      <c r="C385" s="49"/>
      <c r="D385" s="55"/>
      <c r="E385" s="59"/>
      <c r="F385" s="59"/>
      <c r="G385" s="59"/>
      <c r="H385" s="62"/>
      <c r="I385" s="62"/>
      <c r="J385" s="20"/>
    </row>
    <row r="386" spans="1:10" ht="15" customHeight="1" x14ac:dyDescent="0.2">
      <c r="A386" s="36"/>
      <c r="B386" s="42"/>
      <c r="C386" s="50"/>
      <c r="D386" s="56"/>
      <c r="E386" s="58"/>
      <c r="F386" s="58"/>
      <c r="G386" s="58"/>
      <c r="H386" s="61"/>
      <c r="I386" s="61"/>
      <c r="J386" s="20"/>
    </row>
    <row r="387" spans="1:10" ht="15" customHeight="1" x14ac:dyDescent="0.2">
      <c r="A387" s="35"/>
      <c r="B387" s="41"/>
      <c r="C387" s="49"/>
      <c r="D387" s="55"/>
      <c r="E387" s="59"/>
      <c r="F387" s="59"/>
      <c r="G387" s="59"/>
      <c r="H387" s="62"/>
      <c r="I387" s="62"/>
      <c r="J387" s="20"/>
    </row>
    <row r="388" spans="1:10" ht="15" customHeight="1" x14ac:dyDescent="0.2">
      <c r="A388" s="36"/>
      <c r="B388" s="42"/>
      <c r="C388" s="50"/>
      <c r="D388" s="56"/>
      <c r="E388" s="58"/>
      <c r="F388" s="58"/>
      <c r="G388" s="58"/>
      <c r="H388" s="61"/>
      <c r="I388" s="61"/>
      <c r="J388" s="20"/>
    </row>
    <row r="389" spans="1:10" ht="15" customHeight="1" x14ac:dyDescent="0.2">
      <c r="A389" s="35"/>
      <c r="B389" s="41"/>
      <c r="C389" s="49"/>
      <c r="D389" s="55"/>
      <c r="E389" s="59"/>
      <c r="F389" s="59"/>
      <c r="G389" s="59"/>
      <c r="H389" s="62"/>
      <c r="I389" s="62"/>
      <c r="J389" s="20"/>
    </row>
    <row r="390" spans="1:10" ht="15" customHeight="1" x14ac:dyDescent="0.2">
      <c r="A390" s="36"/>
      <c r="B390" s="42"/>
      <c r="C390" s="50"/>
      <c r="D390" s="56"/>
      <c r="E390" s="58"/>
      <c r="F390" s="58"/>
      <c r="G390" s="58"/>
      <c r="H390" s="61"/>
      <c r="I390" s="61"/>
      <c r="J390" s="20"/>
    </row>
    <row r="391" spans="1:10" ht="15" customHeight="1" x14ac:dyDescent="0.2">
      <c r="A391" s="35"/>
      <c r="B391" s="41"/>
      <c r="C391" s="49"/>
      <c r="D391" s="55"/>
      <c r="E391" s="59"/>
      <c r="F391" s="59"/>
      <c r="G391" s="59"/>
      <c r="H391" s="62"/>
      <c r="I391" s="62"/>
      <c r="J391" s="20"/>
    </row>
    <row r="392" spans="1:10" ht="15" customHeight="1" x14ac:dyDescent="0.2">
      <c r="A392" s="36"/>
      <c r="B392" s="42"/>
      <c r="C392" s="50"/>
      <c r="D392" s="56"/>
      <c r="E392" s="58"/>
      <c r="F392" s="58"/>
      <c r="G392" s="58"/>
      <c r="H392" s="61"/>
      <c r="I392" s="61"/>
      <c r="J392" s="20"/>
    </row>
    <row r="393" spans="1:10" ht="15" customHeight="1" x14ac:dyDescent="0.2">
      <c r="A393" s="35"/>
      <c r="B393" s="41"/>
      <c r="C393" s="49"/>
      <c r="D393" s="55"/>
      <c r="E393" s="59"/>
      <c r="F393" s="59"/>
      <c r="G393" s="59"/>
      <c r="H393" s="62"/>
      <c r="I393" s="62"/>
      <c r="J393" s="20"/>
    </row>
    <row r="394" spans="1:10" ht="15" customHeight="1" x14ac:dyDescent="0.2">
      <c r="A394" s="36"/>
      <c r="B394" s="42"/>
      <c r="C394" s="50"/>
      <c r="D394" s="56"/>
      <c r="E394" s="58"/>
      <c r="F394" s="58"/>
      <c r="G394" s="58"/>
      <c r="H394" s="61"/>
      <c r="I394" s="61"/>
      <c r="J394" s="20"/>
    </row>
    <row r="395" spans="1:10" ht="15" customHeight="1" x14ac:dyDescent="0.2">
      <c r="A395" s="35"/>
      <c r="B395" s="41"/>
      <c r="C395" s="49"/>
      <c r="D395" s="55"/>
      <c r="E395" s="59"/>
      <c r="F395" s="59"/>
      <c r="G395" s="59"/>
      <c r="H395" s="62"/>
      <c r="I395" s="62"/>
      <c r="J395" s="20"/>
    </row>
    <row r="396" spans="1:10" ht="15" customHeight="1" x14ac:dyDescent="0.2">
      <c r="A396" s="36"/>
      <c r="B396" s="42"/>
      <c r="C396" s="50"/>
      <c r="D396" s="56"/>
      <c r="E396" s="58"/>
      <c r="F396" s="58"/>
      <c r="G396" s="58"/>
      <c r="H396" s="61"/>
      <c r="I396" s="61"/>
      <c r="J396" s="20"/>
    </row>
    <row r="397" spans="1:10" ht="15" customHeight="1" x14ac:dyDescent="0.2">
      <c r="A397" s="35"/>
      <c r="B397" s="41"/>
      <c r="C397" s="49"/>
      <c r="D397" s="55"/>
      <c r="E397" s="59"/>
      <c r="F397" s="59"/>
      <c r="G397" s="59"/>
      <c r="H397" s="62"/>
      <c r="I397" s="62"/>
      <c r="J397" s="20"/>
    </row>
    <row r="398" spans="1:10" ht="15" customHeight="1" x14ac:dyDescent="0.2">
      <c r="A398" s="36"/>
      <c r="B398" s="42"/>
      <c r="C398" s="50"/>
      <c r="D398" s="56"/>
      <c r="E398" s="58"/>
      <c r="F398" s="58"/>
      <c r="G398" s="58"/>
      <c r="H398" s="61"/>
      <c r="I398" s="61"/>
      <c r="J398" s="20"/>
    </row>
    <row r="399" spans="1:10" ht="15" customHeight="1" x14ac:dyDescent="0.2">
      <c r="A399" s="35"/>
      <c r="B399" s="41"/>
      <c r="C399" s="49"/>
      <c r="D399" s="55"/>
      <c r="E399" s="59"/>
      <c r="F399" s="59"/>
      <c r="G399" s="59"/>
      <c r="H399" s="62"/>
      <c r="I399" s="62"/>
      <c r="J399" s="20"/>
    </row>
    <row r="400" spans="1:10" ht="15" customHeight="1" x14ac:dyDescent="0.2">
      <c r="A400" s="36"/>
      <c r="B400" s="42"/>
      <c r="C400" s="50"/>
      <c r="D400" s="56"/>
      <c r="E400" s="58"/>
      <c r="F400" s="58"/>
      <c r="G400" s="58"/>
      <c r="H400" s="61"/>
      <c r="I400" s="61"/>
      <c r="J400" s="20"/>
    </row>
    <row r="401" spans="1:10" ht="15" customHeight="1" x14ac:dyDescent="0.2">
      <c r="A401" s="35"/>
      <c r="B401" s="41"/>
      <c r="C401" s="49"/>
      <c r="D401" s="55"/>
      <c r="E401" s="59"/>
      <c r="F401" s="59"/>
      <c r="G401" s="59"/>
      <c r="H401" s="62"/>
      <c r="I401" s="62"/>
      <c r="J401" s="20"/>
    </row>
    <row r="402" spans="1:10" ht="15" customHeight="1" x14ac:dyDescent="0.2">
      <c r="A402" s="36"/>
      <c r="B402" s="42"/>
      <c r="C402" s="50"/>
      <c r="D402" s="56"/>
      <c r="E402" s="58"/>
      <c r="F402" s="58"/>
      <c r="G402" s="58"/>
      <c r="H402" s="61"/>
      <c r="I402" s="61"/>
      <c r="J402" s="20"/>
    </row>
    <row r="403" spans="1:10" ht="15" customHeight="1" x14ac:dyDescent="0.2">
      <c r="A403" s="35"/>
      <c r="B403" s="41"/>
      <c r="C403" s="49"/>
      <c r="D403" s="55"/>
      <c r="E403" s="59"/>
      <c r="F403" s="59"/>
      <c r="G403" s="59"/>
      <c r="H403" s="62"/>
      <c r="I403" s="62"/>
      <c r="J403" s="20"/>
    </row>
    <row r="404" spans="1:10" ht="15" customHeight="1" x14ac:dyDescent="0.2">
      <c r="A404" s="36"/>
      <c r="B404" s="42"/>
      <c r="C404" s="50"/>
      <c r="D404" s="56"/>
      <c r="E404" s="58"/>
      <c r="F404" s="58"/>
      <c r="G404" s="58"/>
      <c r="H404" s="61"/>
      <c r="I404" s="61"/>
      <c r="J404" s="20"/>
    </row>
    <row r="405" spans="1:10" ht="15" customHeight="1" x14ac:dyDescent="0.2">
      <c r="A405" s="35"/>
      <c r="B405" s="41"/>
      <c r="C405" s="49"/>
      <c r="D405" s="55"/>
      <c r="E405" s="59"/>
      <c r="F405" s="59"/>
      <c r="G405" s="59"/>
      <c r="H405" s="62"/>
      <c r="I405" s="62"/>
      <c r="J405" s="20"/>
    </row>
    <row r="406" spans="1:10" ht="15" customHeight="1" x14ac:dyDescent="0.2">
      <c r="A406" s="36"/>
      <c r="B406" s="42"/>
      <c r="C406" s="50"/>
      <c r="D406" s="56"/>
      <c r="E406" s="58"/>
      <c r="F406" s="58"/>
      <c r="G406" s="58"/>
      <c r="H406" s="61"/>
      <c r="I406" s="61"/>
      <c r="J406" s="20"/>
    </row>
    <row r="407" spans="1:10" ht="15" customHeight="1" x14ac:dyDescent="0.2">
      <c r="A407" s="35"/>
      <c r="B407" s="41"/>
      <c r="C407" s="49"/>
      <c r="D407" s="55"/>
      <c r="E407" s="59"/>
      <c r="F407" s="59"/>
      <c r="G407" s="59"/>
      <c r="H407" s="62"/>
      <c r="I407" s="62"/>
      <c r="J407" s="20"/>
    </row>
    <row r="408" spans="1:10" ht="15" customHeight="1" x14ac:dyDescent="0.2">
      <c r="A408" s="36"/>
      <c r="B408" s="42"/>
      <c r="C408" s="50"/>
      <c r="D408" s="56"/>
      <c r="E408" s="58"/>
      <c r="F408" s="58"/>
      <c r="G408" s="58"/>
      <c r="H408" s="61"/>
      <c r="I408" s="61"/>
      <c r="J408" s="20"/>
    </row>
    <row r="409" spans="1:10" ht="15" customHeight="1" x14ac:dyDescent="0.2">
      <c r="A409" s="35"/>
      <c r="B409" s="41"/>
      <c r="C409" s="49"/>
      <c r="D409" s="55"/>
      <c r="E409" s="59"/>
      <c r="F409" s="59"/>
      <c r="G409" s="59"/>
      <c r="H409" s="62"/>
      <c r="I409" s="62"/>
      <c r="J409" s="20"/>
    </row>
    <row r="410" spans="1:10" ht="15" customHeight="1" x14ac:dyDescent="0.2">
      <c r="A410" s="36"/>
      <c r="B410" s="42"/>
      <c r="C410" s="50"/>
      <c r="D410" s="56"/>
      <c r="E410" s="58"/>
      <c r="F410" s="58"/>
      <c r="G410" s="58"/>
      <c r="H410" s="61"/>
      <c r="I410" s="61"/>
      <c r="J410" s="20"/>
    </row>
    <row r="411" spans="1:10" ht="15" customHeight="1" x14ac:dyDescent="0.2">
      <c r="A411" s="35"/>
      <c r="B411" s="41"/>
      <c r="C411" s="49"/>
      <c r="D411" s="55"/>
      <c r="E411" s="59"/>
      <c r="F411" s="59"/>
      <c r="G411" s="59"/>
      <c r="H411" s="62"/>
      <c r="I411" s="62"/>
      <c r="J411" s="20"/>
    </row>
    <row r="412" spans="1:10" ht="15" customHeight="1" x14ac:dyDescent="0.2">
      <c r="A412" s="36"/>
      <c r="B412" s="42"/>
      <c r="C412" s="50"/>
      <c r="D412" s="56"/>
      <c r="E412" s="58"/>
      <c r="F412" s="58"/>
      <c r="G412" s="58"/>
      <c r="H412" s="61"/>
      <c r="I412" s="61"/>
      <c r="J412" s="20"/>
    </row>
    <row r="413" spans="1:10" ht="15" customHeight="1" x14ac:dyDescent="0.2">
      <c r="A413" s="35"/>
      <c r="B413" s="41"/>
      <c r="C413" s="49"/>
      <c r="D413" s="55"/>
      <c r="E413" s="59"/>
      <c r="F413" s="59"/>
      <c r="G413" s="59"/>
      <c r="H413" s="62"/>
      <c r="I413" s="62"/>
      <c r="J413" s="20"/>
    </row>
    <row r="414" spans="1:10" ht="15" customHeight="1" x14ac:dyDescent="0.2">
      <c r="A414" s="36"/>
      <c r="B414" s="42"/>
      <c r="C414" s="50"/>
      <c r="D414" s="56"/>
      <c r="E414" s="58"/>
      <c r="F414" s="58"/>
      <c r="G414" s="58"/>
      <c r="H414" s="61"/>
      <c r="I414" s="61"/>
      <c r="J414" s="20"/>
    </row>
    <row r="415" spans="1:10" ht="15" customHeight="1" x14ac:dyDescent="0.2">
      <c r="A415" s="35"/>
      <c r="B415" s="41"/>
      <c r="C415" s="49"/>
      <c r="D415" s="55"/>
      <c r="E415" s="59"/>
      <c r="F415" s="59"/>
      <c r="G415" s="59"/>
      <c r="H415" s="62"/>
      <c r="I415" s="62"/>
      <c r="J415" s="20"/>
    </row>
    <row r="416" spans="1:10" ht="15" customHeight="1" x14ac:dyDescent="0.2">
      <c r="A416" s="36"/>
      <c r="B416" s="42"/>
      <c r="C416" s="50"/>
      <c r="D416" s="56"/>
      <c r="E416" s="58"/>
      <c r="F416" s="58"/>
      <c r="G416" s="58"/>
      <c r="H416" s="61"/>
      <c r="I416" s="61"/>
      <c r="J416" s="20"/>
    </row>
    <row r="417" spans="1:10" ht="15" customHeight="1" x14ac:dyDescent="0.2">
      <c r="A417" s="35"/>
      <c r="B417" s="41"/>
      <c r="C417" s="49"/>
      <c r="D417" s="55"/>
      <c r="E417" s="59"/>
      <c r="F417" s="59"/>
      <c r="G417" s="59"/>
      <c r="H417" s="62"/>
      <c r="I417" s="62"/>
      <c r="J417" s="20"/>
    </row>
    <row r="418" spans="1:10" ht="15" customHeight="1" x14ac:dyDescent="0.2">
      <c r="A418" s="36"/>
      <c r="B418" s="42"/>
      <c r="C418" s="50"/>
      <c r="D418" s="56"/>
      <c r="E418" s="58"/>
      <c r="F418" s="58"/>
      <c r="G418" s="58"/>
      <c r="H418" s="61"/>
      <c r="I418" s="61"/>
      <c r="J418" s="20"/>
    </row>
    <row r="419" spans="1:10" ht="15" customHeight="1" x14ac:dyDescent="0.2">
      <c r="A419" s="35"/>
      <c r="B419" s="41"/>
      <c r="C419" s="49"/>
      <c r="D419" s="55"/>
      <c r="E419" s="59"/>
      <c r="F419" s="59"/>
      <c r="G419" s="59"/>
      <c r="H419" s="62"/>
      <c r="I419" s="62"/>
      <c r="J419" s="20"/>
    </row>
    <row r="420" spans="1:10" ht="15" customHeight="1" x14ac:dyDescent="0.2">
      <c r="A420" s="36"/>
      <c r="B420" s="42"/>
      <c r="C420" s="50"/>
      <c r="D420" s="56"/>
      <c r="E420" s="58"/>
      <c r="F420" s="58"/>
      <c r="G420" s="58"/>
      <c r="H420" s="61"/>
      <c r="I420" s="61"/>
      <c r="J420" s="20"/>
    </row>
    <row r="421" spans="1:10" ht="15" customHeight="1" x14ac:dyDescent="0.2">
      <c r="A421" s="35"/>
      <c r="B421" s="41"/>
      <c r="C421" s="49"/>
      <c r="D421" s="55"/>
      <c r="E421" s="59"/>
      <c r="F421" s="59"/>
      <c r="G421" s="59"/>
      <c r="H421" s="62"/>
      <c r="I421" s="62"/>
      <c r="J421" s="20"/>
    </row>
    <row r="422" spans="1:10" ht="15" customHeight="1" x14ac:dyDescent="0.2">
      <c r="A422" s="36"/>
      <c r="B422" s="42"/>
      <c r="C422" s="50"/>
      <c r="D422" s="56"/>
      <c r="E422" s="58"/>
      <c r="F422" s="58"/>
      <c r="G422" s="58"/>
      <c r="H422" s="61"/>
      <c r="I422" s="61"/>
      <c r="J422" s="20"/>
    </row>
    <row r="423" spans="1:10" ht="15" customHeight="1" x14ac:dyDescent="0.2">
      <c r="A423" s="35"/>
      <c r="B423" s="41"/>
      <c r="C423" s="49"/>
      <c r="D423" s="55"/>
      <c r="E423" s="59"/>
      <c r="F423" s="59"/>
      <c r="G423" s="59"/>
      <c r="H423" s="62"/>
      <c r="I423" s="62"/>
      <c r="J423" s="20"/>
    </row>
    <row r="424" spans="1:10" ht="15" customHeight="1" x14ac:dyDescent="0.2">
      <c r="A424" s="36"/>
      <c r="B424" s="42"/>
      <c r="C424" s="50"/>
      <c r="D424" s="56"/>
      <c r="E424" s="58"/>
      <c r="F424" s="58"/>
      <c r="G424" s="58"/>
      <c r="H424" s="61"/>
      <c r="I424" s="61"/>
      <c r="J424" s="20"/>
    </row>
    <row r="425" spans="1:10" ht="15" customHeight="1" x14ac:dyDescent="0.2">
      <c r="A425" s="35"/>
      <c r="B425" s="41"/>
      <c r="C425" s="49"/>
      <c r="D425" s="55"/>
      <c r="E425" s="59"/>
      <c r="F425" s="59"/>
      <c r="G425" s="59"/>
      <c r="H425" s="62"/>
      <c r="I425" s="62"/>
      <c r="J425" s="20"/>
    </row>
    <row r="426" spans="1:10" ht="15" customHeight="1" x14ac:dyDescent="0.2">
      <c r="A426" s="36"/>
      <c r="B426" s="42"/>
      <c r="C426" s="50"/>
      <c r="D426" s="56"/>
      <c r="E426" s="58"/>
      <c r="F426" s="58"/>
      <c r="G426" s="58"/>
      <c r="H426" s="61"/>
      <c r="I426" s="61"/>
      <c r="J426" s="20"/>
    </row>
    <row r="427" spans="1:10" ht="15" customHeight="1" x14ac:dyDescent="0.2">
      <c r="A427" s="35"/>
      <c r="B427" s="41"/>
      <c r="C427" s="49"/>
      <c r="D427" s="55"/>
      <c r="E427" s="59"/>
      <c r="F427" s="59"/>
      <c r="G427" s="59"/>
      <c r="H427" s="62"/>
      <c r="I427" s="62"/>
      <c r="J427" s="20"/>
    </row>
    <row r="428" spans="1:10" ht="15" customHeight="1" x14ac:dyDescent="0.2">
      <c r="A428" s="36"/>
      <c r="B428" s="42"/>
      <c r="C428" s="50"/>
      <c r="D428" s="56"/>
      <c r="E428" s="58"/>
      <c r="F428" s="58"/>
      <c r="G428" s="58"/>
      <c r="H428" s="61"/>
      <c r="I428" s="61"/>
      <c r="J428" s="20"/>
    </row>
    <row r="429" spans="1:10" ht="15" customHeight="1" x14ac:dyDescent="0.2">
      <c r="A429" s="35"/>
      <c r="B429" s="41"/>
      <c r="C429" s="49"/>
      <c r="D429" s="55"/>
      <c r="E429" s="59"/>
      <c r="F429" s="59"/>
      <c r="G429" s="59"/>
      <c r="H429" s="62"/>
      <c r="I429" s="62"/>
      <c r="J429" s="20"/>
    </row>
    <row r="430" spans="1:10" ht="15" customHeight="1" x14ac:dyDescent="0.2">
      <c r="A430" s="36"/>
      <c r="B430" s="42"/>
      <c r="C430" s="50"/>
      <c r="D430" s="56"/>
      <c r="E430" s="58"/>
      <c r="F430" s="58"/>
      <c r="G430" s="58"/>
      <c r="H430" s="61"/>
      <c r="I430" s="61"/>
      <c r="J430" s="20"/>
    </row>
    <row r="431" spans="1:10" ht="15" customHeight="1" x14ac:dyDescent="0.2">
      <c r="A431" s="35"/>
      <c r="B431" s="41"/>
      <c r="C431" s="49"/>
      <c r="D431" s="55"/>
      <c r="E431" s="59"/>
      <c r="F431" s="59"/>
      <c r="G431" s="59"/>
      <c r="H431" s="62"/>
      <c r="I431" s="62"/>
      <c r="J431" s="20"/>
    </row>
    <row r="432" spans="1:10" ht="15" customHeight="1" x14ac:dyDescent="0.2">
      <c r="A432" s="36"/>
      <c r="B432" s="42"/>
      <c r="C432" s="50"/>
      <c r="D432" s="56"/>
      <c r="E432" s="58"/>
      <c r="F432" s="58"/>
      <c r="G432" s="58"/>
      <c r="H432" s="61"/>
      <c r="I432" s="61"/>
      <c r="J432" s="20"/>
    </row>
    <row r="433" spans="1:10" ht="15" customHeight="1" x14ac:dyDescent="0.2">
      <c r="A433" s="35"/>
      <c r="B433" s="41"/>
      <c r="C433" s="49"/>
      <c r="D433" s="55"/>
      <c r="E433" s="59"/>
      <c r="F433" s="59"/>
      <c r="G433" s="59"/>
      <c r="H433" s="62"/>
      <c r="I433" s="62"/>
      <c r="J433" s="20"/>
    </row>
    <row r="434" spans="1:10" ht="15" customHeight="1" x14ac:dyDescent="0.2">
      <c r="A434" s="36"/>
      <c r="B434" s="42"/>
      <c r="C434" s="50"/>
      <c r="D434" s="56"/>
      <c r="E434" s="58"/>
      <c r="F434" s="58"/>
      <c r="G434" s="58"/>
      <c r="H434" s="61"/>
      <c r="I434" s="61"/>
      <c r="J434" s="20"/>
    </row>
    <row r="435" spans="1:10" ht="15" customHeight="1" x14ac:dyDescent="0.2">
      <c r="A435" s="35"/>
      <c r="B435" s="41"/>
      <c r="C435" s="49"/>
      <c r="D435" s="55"/>
      <c r="E435" s="59"/>
      <c r="F435" s="59"/>
      <c r="G435" s="59"/>
      <c r="H435" s="62"/>
      <c r="I435" s="62"/>
      <c r="J435" s="20"/>
    </row>
    <row r="436" spans="1:10" ht="15" customHeight="1" x14ac:dyDescent="0.2">
      <c r="A436" s="36"/>
      <c r="B436" s="42"/>
      <c r="C436" s="50"/>
      <c r="D436" s="56"/>
      <c r="E436" s="58"/>
      <c r="F436" s="58"/>
      <c r="G436" s="58"/>
      <c r="H436" s="61"/>
      <c r="I436" s="61"/>
      <c r="J436" s="20"/>
    </row>
    <row r="437" spans="1:10" ht="15" customHeight="1" x14ac:dyDescent="0.2">
      <c r="A437" s="35"/>
      <c r="B437" s="41"/>
      <c r="C437" s="49"/>
      <c r="D437" s="55"/>
      <c r="E437" s="59"/>
      <c r="F437" s="59"/>
      <c r="G437" s="59"/>
      <c r="H437" s="62"/>
      <c r="I437" s="62"/>
      <c r="J437" s="20"/>
    </row>
    <row r="438" spans="1:10" ht="15" customHeight="1" x14ac:dyDescent="0.2">
      <c r="A438" s="36"/>
      <c r="B438" s="42"/>
      <c r="C438" s="50"/>
      <c r="D438" s="56"/>
      <c r="E438" s="58"/>
      <c r="F438" s="58"/>
      <c r="G438" s="58"/>
      <c r="H438" s="61"/>
      <c r="I438" s="61"/>
      <c r="J438" s="20"/>
    </row>
    <row r="439" spans="1:10" ht="15" customHeight="1" x14ac:dyDescent="0.2">
      <c r="A439" s="35"/>
      <c r="B439" s="41"/>
      <c r="C439" s="49"/>
      <c r="D439" s="55"/>
      <c r="E439" s="59"/>
      <c r="F439" s="59"/>
      <c r="G439" s="59"/>
      <c r="H439" s="62"/>
      <c r="I439" s="62"/>
      <c r="J439" s="20"/>
    </row>
    <row r="440" spans="1:10" ht="15" customHeight="1" x14ac:dyDescent="0.2">
      <c r="A440" s="36"/>
      <c r="B440" s="42"/>
      <c r="C440" s="50"/>
      <c r="D440" s="56"/>
      <c r="E440" s="58"/>
      <c r="F440" s="58"/>
      <c r="G440" s="58"/>
      <c r="H440" s="61"/>
      <c r="I440" s="61"/>
      <c r="J440" s="20"/>
    </row>
    <row r="441" spans="1:10" ht="15" customHeight="1" x14ac:dyDescent="0.2">
      <c r="A441" s="35"/>
      <c r="B441" s="41"/>
      <c r="C441" s="49"/>
      <c r="D441" s="55"/>
      <c r="E441" s="59"/>
      <c r="F441" s="59"/>
      <c r="G441" s="59"/>
      <c r="H441" s="62"/>
      <c r="I441" s="62"/>
      <c r="J441" s="20"/>
    </row>
    <row r="442" spans="1:10" ht="15" customHeight="1" x14ac:dyDescent="0.2">
      <c r="A442" s="36"/>
      <c r="B442" s="42"/>
      <c r="C442" s="50"/>
      <c r="D442" s="56"/>
      <c r="E442" s="58"/>
      <c r="F442" s="58"/>
      <c r="G442" s="58"/>
      <c r="H442" s="61"/>
      <c r="I442" s="61"/>
      <c r="J442" s="20"/>
    </row>
    <row r="443" spans="1:10" ht="15" customHeight="1" x14ac:dyDescent="0.2">
      <c r="A443" s="35"/>
      <c r="B443" s="41"/>
      <c r="C443" s="49"/>
      <c r="D443" s="55"/>
      <c r="E443" s="59"/>
      <c r="F443" s="59"/>
      <c r="G443" s="59"/>
      <c r="H443" s="62"/>
      <c r="I443" s="62"/>
      <c r="J443" s="20"/>
    </row>
    <row r="444" spans="1:10" ht="15" customHeight="1" x14ac:dyDescent="0.2">
      <c r="A444" s="36"/>
      <c r="B444" s="42"/>
      <c r="C444" s="50"/>
      <c r="D444" s="56"/>
      <c r="E444" s="58"/>
      <c r="F444" s="58"/>
      <c r="G444" s="58"/>
      <c r="H444" s="61"/>
      <c r="I444" s="61"/>
      <c r="J444" s="20"/>
    </row>
    <row r="445" spans="1:10" ht="15" customHeight="1" x14ac:dyDescent="0.2">
      <c r="A445" s="35"/>
      <c r="B445" s="41"/>
      <c r="C445" s="49"/>
      <c r="D445" s="55"/>
      <c r="E445" s="59"/>
      <c r="F445" s="59"/>
      <c r="G445" s="59"/>
      <c r="H445" s="62"/>
      <c r="I445" s="62"/>
      <c r="J445" s="20"/>
    </row>
    <row r="446" spans="1:10" ht="15" customHeight="1" x14ac:dyDescent="0.2">
      <c r="A446" s="36"/>
      <c r="B446" s="42"/>
      <c r="C446" s="50"/>
      <c r="D446" s="56"/>
      <c r="E446" s="58"/>
      <c r="F446" s="58"/>
      <c r="G446" s="58"/>
      <c r="H446" s="61"/>
      <c r="I446" s="61"/>
      <c r="J446" s="20"/>
    </row>
    <row r="447" spans="1:10" ht="15" customHeight="1" x14ac:dyDescent="0.2">
      <c r="A447" s="35"/>
      <c r="B447" s="41"/>
      <c r="C447" s="49"/>
      <c r="D447" s="55"/>
      <c r="E447" s="59"/>
      <c r="F447" s="59"/>
      <c r="G447" s="59"/>
      <c r="H447" s="62"/>
      <c r="I447" s="62"/>
      <c r="J447" s="20"/>
    </row>
    <row r="448" spans="1:10" ht="15" customHeight="1" x14ac:dyDescent="0.2">
      <c r="A448" s="36"/>
      <c r="B448" s="42"/>
      <c r="C448" s="50"/>
      <c r="D448" s="56"/>
      <c r="E448" s="58"/>
      <c r="F448" s="58"/>
      <c r="G448" s="58"/>
      <c r="H448" s="61"/>
      <c r="I448" s="61"/>
      <c r="J448" s="20"/>
    </row>
    <row r="449" spans="1:10" ht="15" customHeight="1" x14ac:dyDescent="0.2">
      <c r="A449" s="35"/>
      <c r="B449" s="41"/>
      <c r="C449" s="49"/>
      <c r="D449" s="55"/>
      <c r="E449" s="59"/>
      <c r="F449" s="59"/>
      <c r="G449" s="59"/>
      <c r="H449" s="62"/>
      <c r="I449" s="62"/>
      <c r="J449" s="20"/>
    </row>
    <row r="450" spans="1:10" ht="15" customHeight="1" x14ac:dyDescent="0.2">
      <c r="A450" s="36"/>
      <c r="B450" s="42"/>
      <c r="C450" s="50"/>
      <c r="D450" s="56"/>
      <c r="E450" s="58"/>
      <c r="F450" s="58"/>
      <c r="G450" s="58"/>
      <c r="H450" s="61"/>
      <c r="I450" s="61"/>
      <c r="J450" s="20"/>
    </row>
    <row r="451" spans="1:10" ht="15" customHeight="1" x14ac:dyDescent="0.2">
      <c r="A451" s="35"/>
      <c r="B451" s="41"/>
      <c r="C451" s="49"/>
      <c r="D451" s="55"/>
      <c r="E451" s="59"/>
      <c r="F451" s="59"/>
      <c r="G451" s="59"/>
      <c r="H451" s="62"/>
      <c r="I451" s="62"/>
      <c r="J451" s="20"/>
    </row>
    <row r="452" spans="1:10" ht="15" customHeight="1" x14ac:dyDescent="0.2">
      <c r="A452" s="36"/>
      <c r="B452" s="42"/>
      <c r="C452" s="50"/>
      <c r="D452" s="56"/>
      <c r="E452" s="58"/>
      <c r="F452" s="58"/>
      <c r="G452" s="58"/>
      <c r="H452" s="61"/>
      <c r="I452" s="61"/>
      <c r="J452" s="20"/>
    </row>
    <row r="453" spans="1:10" ht="15" customHeight="1" x14ac:dyDescent="0.2">
      <c r="A453" s="35"/>
      <c r="B453" s="41"/>
      <c r="C453" s="49"/>
      <c r="D453" s="55"/>
      <c r="E453" s="59"/>
      <c r="F453" s="59"/>
      <c r="G453" s="59"/>
      <c r="H453" s="62"/>
      <c r="I453" s="62"/>
      <c r="J453" s="20"/>
    </row>
    <row r="454" spans="1:10" ht="15" customHeight="1" x14ac:dyDescent="0.2">
      <c r="A454" s="36"/>
      <c r="B454" s="42"/>
      <c r="C454" s="50"/>
      <c r="D454" s="56"/>
      <c r="E454" s="58"/>
      <c r="F454" s="58"/>
      <c r="G454" s="58"/>
      <c r="H454" s="61"/>
      <c r="I454" s="61"/>
      <c r="J454" s="20"/>
    </row>
    <row r="455" spans="1:10" ht="15" customHeight="1" x14ac:dyDescent="0.2">
      <c r="A455" s="35"/>
      <c r="B455" s="41"/>
      <c r="C455" s="49"/>
      <c r="D455" s="55"/>
      <c r="E455" s="59"/>
      <c r="F455" s="59"/>
      <c r="G455" s="59"/>
      <c r="H455" s="62"/>
      <c r="I455" s="62"/>
      <c r="J455" s="20"/>
    </row>
    <row r="456" spans="1:10" ht="15" customHeight="1" x14ac:dyDescent="0.2">
      <c r="A456" s="36"/>
      <c r="B456" s="42"/>
      <c r="C456" s="50"/>
      <c r="D456" s="56"/>
      <c r="E456" s="58"/>
      <c r="F456" s="58"/>
      <c r="G456" s="58"/>
      <c r="H456" s="61"/>
      <c r="I456" s="61"/>
      <c r="J456" s="20"/>
    </row>
    <row r="457" spans="1:10" ht="15" customHeight="1" x14ac:dyDescent="0.2">
      <c r="A457" s="35"/>
      <c r="B457" s="41"/>
      <c r="C457" s="49"/>
      <c r="D457" s="55"/>
      <c r="E457" s="59"/>
      <c r="F457" s="59"/>
      <c r="G457" s="59"/>
      <c r="H457" s="62"/>
      <c r="I457" s="62"/>
      <c r="J457" s="20"/>
    </row>
    <row r="458" spans="1:10" ht="15" customHeight="1" x14ac:dyDescent="0.2">
      <c r="A458" s="36"/>
      <c r="B458" s="42"/>
      <c r="C458" s="50"/>
      <c r="D458" s="56"/>
      <c r="E458" s="58"/>
      <c r="F458" s="58"/>
      <c r="G458" s="58"/>
      <c r="H458" s="61"/>
      <c r="I458" s="61"/>
      <c r="J458" s="20"/>
    </row>
    <row r="459" spans="1:10" ht="15" customHeight="1" x14ac:dyDescent="0.2">
      <c r="A459" s="35"/>
      <c r="B459" s="41"/>
      <c r="C459" s="49"/>
      <c r="D459" s="55"/>
      <c r="E459" s="59"/>
      <c r="F459" s="59"/>
      <c r="G459" s="59"/>
      <c r="H459" s="62"/>
      <c r="I459" s="62"/>
      <c r="J459" s="20"/>
    </row>
    <row r="460" spans="1:10" ht="15" customHeight="1" x14ac:dyDescent="0.2">
      <c r="A460" s="36"/>
      <c r="B460" s="42"/>
      <c r="C460" s="50"/>
      <c r="D460" s="56"/>
      <c r="E460" s="58"/>
      <c r="F460" s="58"/>
      <c r="G460" s="58"/>
      <c r="H460" s="61"/>
      <c r="I460" s="61"/>
      <c r="J460" s="20"/>
    </row>
    <row r="461" spans="1:10" ht="15" customHeight="1" x14ac:dyDescent="0.2">
      <c r="A461" s="35"/>
      <c r="B461" s="41"/>
      <c r="C461" s="49"/>
      <c r="D461" s="55"/>
      <c r="E461" s="59"/>
      <c r="F461" s="59"/>
      <c r="G461" s="59"/>
      <c r="H461" s="62"/>
      <c r="I461" s="62"/>
      <c r="J461" s="20"/>
    </row>
    <row r="462" spans="1:10" ht="15" customHeight="1" x14ac:dyDescent="0.2">
      <c r="A462" s="36"/>
      <c r="B462" s="42"/>
      <c r="C462" s="50"/>
      <c r="D462" s="56"/>
      <c r="E462" s="58"/>
      <c r="F462" s="58"/>
      <c r="G462" s="58"/>
      <c r="H462" s="61"/>
      <c r="I462" s="61"/>
      <c r="J462" s="20"/>
    </row>
    <row r="463" spans="1:10" ht="15" customHeight="1" x14ac:dyDescent="0.2">
      <c r="A463" s="35"/>
      <c r="B463" s="41"/>
      <c r="C463" s="49"/>
      <c r="D463" s="55"/>
      <c r="E463" s="59"/>
      <c r="F463" s="59"/>
      <c r="G463" s="59"/>
      <c r="H463" s="62"/>
      <c r="I463" s="62"/>
      <c r="J463" s="20"/>
    </row>
    <row r="464" spans="1:10" ht="15" customHeight="1" x14ac:dyDescent="0.2">
      <c r="A464" s="36"/>
      <c r="B464" s="42"/>
      <c r="C464" s="50"/>
      <c r="D464" s="56"/>
      <c r="E464" s="58"/>
      <c r="F464" s="58"/>
      <c r="G464" s="58"/>
      <c r="H464" s="61"/>
      <c r="I464" s="61"/>
      <c r="J464" s="20"/>
    </row>
    <row r="465" spans="1:10" ht="15" customHeight="1" x14ac:dyDescent="0.2">
      <c r="A465" s="35"/>
      <c r="B465" s="41"/>
      <c r="C465" s="49"/>
      <c r="D465" s="55"/>
      <c r="E465" s="59"/>
      <c r="F465" s="59"/>
      <c r="G465" s="59"/>
      <c r="H465" s="62"/>
      <c r="I465" s="62"/>
      <c r="J465" s="20"/>
    </row>
    <row r="466" spans="1:10" ht="15" customHeight="1" x14ac:dyDescent="0.2">
      <c r="A466" s="36"/>
      <c r="B466" s="42"/>
      <c r="C466" s="50"/>
      <c r="D466" s="56"/>
      <c r="E466" s="58"/>
      <c r="F466" s="58"/>
      <c r="G466" s="58"/>
      <c r="H466" s="61"/>
      <c r="I466" s="61"/>
      <c r="J466" s="20"/>
    </row>
    <row r="467" spans="1:10" ht="15" customHeight="1" x14ac:dyDescent="0.2">
      <c r="A467" s="35"/>
      <c r="B467" s="41"/>
      <c r="C467" s="49"/>
      <c r="D467" s="55"/>
      <c r="E467" s="59"/>
      <c r="F467" s="59"/>
      <c r="G467" s="59"/>
      <c r="H467" s="62"/>
      <c r="I467" s="62"/>
      <c r="J467" s="20"/>
    </row>
    <row r="468" spans="1:10" ht="15" customHeight="1" x14ac:dyDescent="0.2">
      <c r="A468" s="36"/>
      <c r="B468" s="42"/>
      <c r="C468" s="50"/>
      <c r="D468" s="56"/>
      <c r="E468" s="58"/>
      <c r="F468" s="58"/>
      <c r="G468" s="58"/>
      <c r="H468" s="61"/>
      <c r="I468" s="61"/>
      <c r="J468" s="20"/>
    </row>
    <row r="469" spans="1:10" ht="15" customHeight="1" x14ac:dyDescent="0.2">
      <c r="A469" s="35"/>
      <c r="B469" s="41"/>
      <c r="C469" s="49"/>
      <c r="D469" s="55"/>
      <c r="E469" s="59"/>
      <c r="F469" s="59"/>
      <c r="G469" s="59"/>
      <c r="H469" s="62"/>
      <c r="I469" s="62"/>
      <c r="J469" s="20"/>
    </row>
    <row r="470" spans="1:10" ht="15" customHeight="1" x14ac:dyDescent="0.2">
      <c r="A470" s="36"/>
      <c r="B470" s="42"/>
      <c r="C470" s="50"/>
      <c r="D470" s="56"/>
      <c r="E470" s="58"/>
      <c r="F470" s="58"/>
      <c r="G470" s="58"/>
      <c r="H470" s="61"/>
      <c r="I470" s="61"/>
      <c r="J470" s="20"/>
    </row>
    <row r="471" spans="1:10" ht="15" customHeight="1" x14ac:dyDescent="0.2">
      <c r="A471" s="35"/>
      <c r="B471" s="41"/>
      <c r="C471" s="49"/>
      <c r="D471" s="55"/>
      <c r="E471" s="59"/>
      <c r="F471" s="59"/>
      <c r="G471" s="59"/>
      <c r="H471" s="62"/>
      <c r="I471" s="62"/>
      <c r="J471" s="20"/>
    </row>
    <row r="472" spans="1:10" ht="15" customHeight="1" x14ac:dyDescent="0.2">
      <c r="A472" s="36"/>
      <c r="B472" s="42"/>
      <c r="C472" s="50"/>
      <c r="D472" s="56"/>
      <c r="E472" s="58"/>
      <c r="F472" s="58"/>
      <c r="G472" s="58"/>
      <c r="H472" s="61"/>
      <c r="I472" s="61"/>
      <c r="J472" s="20"/>
    </row>
    <row r="473" spans="1:10" ht="15" customHeight="1" x14ac:dyDescent="0.2">
      <c r="A473" s="35"/>
      <c r="B473" s="41"/>
      <c r="C473" s="49"/>
      <c r="D473" s="55"/>
      <c r="E473" s="59"/>
      <c r="F473" s="59"/>
      <c r="G473" s="59"/>
      <c r="H473" s="62"/>
      <c r="I473" s="62"/>
      <c r="J473" s="20"/>
    </row>
    <row r="474" spans="1:10" ht="15" customHeight="1" x14ac:dyDescent="0.2">
      <c r="A474" s="36"/>
      <c r="B474" s="42"/>
      <c r="C474" s="50"/>
      <c r="D474" s="56"/>
      <c r="E474" s="58"/>
      <c r="F474" s="58"/>
      <c r="G474" s="58"/>
      <c r="H474" s="61"/>
      <c r="I474" s="61"/>
      <c r="J474" s="20"/>
    </row>
    <row r="475" spans="1:10" ht="15" customHeight="1" x14ac:dyDescent="0.2">
      <c r="A475" s="35"/>
      <c r="B475" s="41"/>
      <c r="C475" s="49"/>
      <c r="D475" s="55"/>
      <c r="E475" s="59"/>
      <c r="F475" s="59"/>
      <c r="G475" s="59"/>
      <c r="H475" s="62"/>
      <c r="I475" s="62"/>
      <c r="J475" s="20"/>
    </row>
    <row r="476" spans="1:10" ht="15" customHeight="1" x14ac:dyDescent="0.2">
      <c r="A476" s="36"/>
      <c r="B476" s="42"/>
      <c r="C476" s="50"/>
      <c r="D476" s="56"/>
      <c r="E476" s="58"/>
      <c r="F476" s="58"/>
      <c r="G476" s="58"/>
      <c r="H476" s="61"/>
      <c r="I476" s="61"/>
      <c r="J476" s="20"/>
    </row>
    <row r="477" spans="1:10" ht="15" customHeight="1" x14ac:dyDescent="0.2">
      <c r="A477" s="35"/>
      <c r="B477" s="41"/>
      <c r="C477" s="49"/>
      <c r="D477" s="55"/>
      <c r="E477" s="59"/>
      <c r="F477" s="59"/>
      <c r="G477" s="59"/>
      <c r="H477" s="62"/>
      <c r="I477" s="62"/>
      <c r="J477" s="20"/>
    </row>
    <row r="478" spans="1:10" ht="15" customHeight="1" x14ac:dyDescent="0.2">
      <c r="A478" s="36"/>
      <c r="B478" s="42"/>
      <c r="C478" s="50"/>
      <c r="D478" s="56"/>
      <c r="E478" s="58"/>
      <c r="F478" s="58"/>
      <c r="G478" s="58"/>
      <c r="H478" s="61"/>
      <c r="I478" s="61"/>
      <c r="J478" s="20"/>
    </row>
    <row r="479" spans="1:10" ht="15" customHeight="1" x14ac:dyDescent="0.2">
      <c r="A479" s="35"/>
      <c r="B479" s="41"/>
      <c r="C479" s="49"/>
      <c r="D479" s="55"/>
      <c r="E479" s="59"/>
      <c r="F479" s="59"/>
      <c r="G479" s="59"/>
      <c r="H479" s="62"/>
      <c r="I479" s="62"/>
      <c r="J479" s="20"/>
    </row>
    <row r="480" spans="1:10" ht="15" customHeight="1" x14ac:dyDescent="0.2">
      <c r="A480" s="36"/>
      <c r="B480" s="42"/>
      <c r="C480" s="50"/>
      <c r="D480" s="56"/>
      <c r="E480" s="58"/>
      <c r="F480" s="58"/>
      <c r="G480" s="58"/>
      <c r="H480" s="61"/>
      <c r="I480" s="61"/>
      <c r="J480" s="20"/>
    </row>
    <row r="481" spans="1:10" ht="15" customHeight="1" x14ac:dyDescent="0.2">
      <c r="A481" s="35"/>
      <c r="B481" s="41"/>
      <c r="C481" s="49"/>
      <c r="D481" s="55"/>
      <c r="E481" s="59"/>
      <c r="F481" s="59"/>
      <c r="G481" s="59"/>
      <c r="H481" s="62"/>
      <c r="I481" s="62"/>
      <c r="J481" s="20"/>
    </row>
    <row r="482" spans="1:10" ht="15" customHeight="1" x14ac:dyDescent="0.2">
      <c r="A482" s="36"/>
      <c r="B482" s="42"/>
      <c r="C482" s="50"/>
      <c r="D482" s="56"/>
      <c r="E482" s="58"/>
      <c r="F482" s="58"/>
      <c r="G482" s="58"/>
      <c r="H482" s="61"/>
      <c r="I482" s="61"/>
      <c r="J482" s="20"/>
    </row>
    <row r="483" spans="1:10" ht="15" customHeight="1" x14ac:dyDescent="0.2">
      <c r="A483" s="35"/>
      <c r="B483" s="41"/>
      <c r="C483" s="49"/>
      <c r="D483" s="55"/>
      <c r="E483" s="59"/>
      <c r="F483" s="59"/>
      <c r="G483" s="59"/>
      <c r="H483" s="62"/>
      <c r="I483" s="62"/>
      <c r="J483" s="20"/>
    </row>
    <row r="484" spans="1:10" ht="15" customHeight="1" x14ac:dyDescent="0.2">
      <c r="A484" s="36"/>
      <c r="B484" s="42"/>
      <c r="C484" s="50"/>
      <c r="D484" s="56"/>
      <c r="E484" s="58"/>
      <c r="F484" s="58"/>
      <c r="G484" s="58"/>
      <c r="H484" s="61"/>
      <c r="I484" s="61"/>
      <c r="J484" s="20"/>
    </row>
    <row r="485" spans="1:10" ht="15" customHeight="1" x14ac:dyDescent="0.2">
      <c r="A485" s="35"/>
      <c r="B485" s="41"/>
      <c r="C485" s="49"/>
      <c r="D485" s="55"/>
      <c r="E485" s="59"/>
      <c r="F485" s="59"/>
      <c r="G485" s="59"/>
      <c r="H485" s="62"/>
      <c r="I485" s="62"/>
      <c r="J485" s="20"/>
    </row>
    <row r="486" spans="1:10" ht="15" customHeight="1" x14ac:dyDescent="0.2">
      <c r="A486" s="36"/>
      <c r="B486" s="42"/>
      <c r="C486" s="50"/>
      <c r="D486" s="56"/>
      <c r="E486" s="58"/>
      <c r="F486" s="58"/>
      <c r="G486" s="58"/>
      <c r="H486" s="61"/>
      <c r="I486" s="61"/>
      <c r="J486" s="20"/>
    </row>
    <row r="487" spans="1:10" ht="15" customHeight="1" x14ac:dyDescent="0.2">
      <c r="A487" s="35"/>
      <c r="B487" s="41"/>
      <c r="C487" s="49"/>
      <c r="D487" s="55"/>
      <c r="E487" s="59"/>
      <c r="F487" s="59"/>
      <c r="G487" s="59"/>
      <c r="H487" s="62"/>
      <c r="I487" s="62"/>
      <c r="J487" s="20"/>
    </row>
    <row r="488" spans="1:10" ht="15" customHeight="1" x14ac:dyDescent="0.2">
      <c r="A488" s="36"/>
      <c r="B488" s="42"/>
      <c r="C488" s="50"/>
      <c r="D488" s="56"/>
      <c r="E488" s="58"/>
      <c r="F488" s="58"/>
      <c r="G488" s="58"/>
      <c r="H488" s="61"/>
      <c r="I488" s="61"/>
      <c r="J488" s="20"/>
    </row>
    <row r="489" spans="1:10" ht="15" customHeight="1" x14ac:dyDescent="0.2">
      <c r="A489" s="35"/>
      <c r="B489" s="41"/>
      <c r="C489" s="49"/>
      <c r="D489" s="55"/>
      <c r="E489" s="59"/>
      <c r="F489" s="59"/>
      <c r="G489" s="59"/>
      <c r="H489" s="62"/>
      <c r="I489" s="62"/>
      <c r="J489" s="20"/>
    </row>
    <row r="490" spans="1:10" ht="15" customHeight="1" x14ac:dyDescent="0.2">
      <c r="A490" s="36"/>
      <c r="B490" s="42"/>
      <c r="C490" s="50"/>
      <c r="D490" s="56"/>
      <c r="E490" s="58"/>
      <c r="F490" s="58"/>
      <c r="G490" s="58"/>
      <c r="H490" s="61"/>
      <c r="I490" s="61"/>
      <c r="J490" s="20"/>
    </row>
    <row r="491" spans="1:10" ht="15" customHeight="1" x14ac:dyDescent="0.2">
      <c r="A491" s="35"/>
      <c r="B491" s="41"/>
      <c r="C491" s="49"/>
      <c r="D491" s="55"/>
      <c r="E491" s="59"/>
      <c r="F491" s="59"/>
      <c r="G491" s="59"/>
      <c r="H491" s="62"/>
      <c r="I491" s="62"/>
      <c r="J491" s="20"/>
    </row>
    <row r="492" spans="1:10" ht="15" customHeight="1" x14ac:dyDescent="0.2">
      <c r="A492" s="36"/>
      <c r="B492" s="42"/>
      <c r="C492" s="50"/>
      <c r="D492" s="56"/>
      <c r="E492" s="58"/>
      <c r="F492" s="58"/>
      <c r="G492" s="58"/>
      <c r="H492" s="61"/>
      <c r="I492" s="61"/>
      <c r="J492" s="20"/>
    </row>
    <row r="493" spans="1:10" ht="15" customHeight="1" x14ac:dyDescent="0.2">
      <c r="A493" s="35"/>
      <c r="B493" s="41"/>
      <c r="C493" s="49"/>
      <c r="D493" s="55"/>
      <c r="E493" s="59"/>
      <c r="F493" s="59"/>
      <c r="G493" s="59"/>
      <c r="H493" s="62"/>
      <c r="I493" s="62"/>
      <c r="J493" s="20"/>
    </row>
    <row r="494" spans="1:10" ht="15" customHeight="1" x14ac:dyDescent="0.2">
      <c r="A494" s="36"/>
      <c r="B494" s="42"/>
      <c r="C494" s="50"/>
      <c r="D494" s="56"/>
      <c r="E494" s="58"/>
      <c r="F494" s="58"/>
      <c r="G494" s="58"/>
      <c r="H494" s="61"/>
      <c r="I494" s="61"/>
      <c r="J494" s="20"/>
    </row>
    <row r="495" spans="1:10" ht="15" customHeight="1" x14ac:dyDescent="0.2">
      <c r="A495" s="35"/>
      <c r="B495" s="41"/>
      <c r="C495" s="49"/>
      <c r="D495" s="55"/>
      <c r="E495" s="59"/>
      <c r="F495" s="59"/>
      <c r="G495" s="59"/>
      <c r="H495" s="62"/>
      <c r="I495" s="62"/>
      <c r="J495" s="20"/>
    </row>
    <row r="496" spans="1:10" ht="15" customHeight="1" x14ac:dyDescent="0.2">
      <c r="A496" s="36"/>
      <c r="B496" s="42"/>
      <c r="C496" s="50"/>
      <c r="D496" s="56"/>
      <c r="E496" s="58"/>
      <c r="F496" s="58"/>
      <c r="G496" s="58"/>
      <c r="H496" s="61"/>
      <c r="I496" s="61"/>
      <c r="J496" s="20"/>
    </row>
    <row r="497" spans="1:163" ht="15" customHeight="1" x14ac:dyDescent="0.2">
      <c r="A497" s="35"/>
      <c r="B497" s="41"/>
      <c r="C497" s="49"/>
      <c r="D497" s="55"/>
      <c r="E497" s="59"/>
      <c r="F497" s="59"/>
      <c r="G497" s="59"/>
      <c r="H497" s="62"/>
      <c r="I497" s="62"/>
      <c r="J497" s="20"/>
    </row>
    <row r="498" spans="1:163" ht="15" customHeight="1" x14ac:dyDescent="0.2">
      <c r="A498" s="36"/>
      <c r="B498" s="42"/>
      <c r="C498" s="50"/>
      <c r="D498" s="56"/>
      <c r="E498" s="58"/>
      <c r="F498" s="58"/>
      <c r="G498" s="58"/>
      <c r="H498" s="61"/>
      <c r="I498" s="61"/>
      <c r="J498" s="20"/>
    </row>
    <row r="499" spans="1:163" ht="15" customHeight="1" x14ac:dyDescent="0.2">
      <c r="A499" s="37"/>
      <c r="B499" s="43"/>
      <c r="C499" s="51"/>
      <c r="D499" s="57"/>
      <c r="E499" s="60"/>
      <c r="F499" s="60"/>
      <c r="G499" s="60"/>
      <c r="H499" s="63"/>
      <c r="I499" s="63"/>
      <c r="J499" s="20"/>
    </row>
    <row r="500" spans="1:163" ht="15" customHeight="1" x14ac:dyDescent="0.2">
      <c r="A500" s="2"/>
      <c r="B500" s="4"/>
      <c r="C500" s="5"/>
      <c r="D500" s="6"/>
      <c r="E500" s="2"/>
      <c r="F500" s="2"/>
      <c r="G500" s="2"/>
      <c r="H500" s="2"/>
      <c r="I500" s="3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  <c r="BO500" s="26"/>
      <c r="BP500" s="26"/>
      <c r="BQ500" s="26"/>
      <c r="BR500" s="26"/>
      <c r="BS500" s="26"/>
      <c r="BT500" s="26"/>
      <c r="BU500" s="26"/>
      <c r="BV500" s="26"/>
      <c r="BW500" s="26"/>
      <c r="BX500" s="26"/>
      <c r="BY500" s="26"/>
      <c r="BZ500" s="26"/>
      <c r="CA500" s="26"/>
      <c r="CB500" s="26"/>
      <c r="CC500" s="26"/>
      <c r="CD500" s="26"/>
      <c r="CE500" s="26"/>
      <c r="CF500" s="26"/>
      <c r="CG500" s="26"/>
      <c r="CH500" s="26"/>
      <c r="CI500" s="26"/>
      <c r="CJ500" s="26"/>
      <c r="CK500" s="26"/>
      <c r="CL500" s="26"/>
      <c r="CM500" s="26"/>
      <c r="CN500" s="26"/>
      <c r="CO500" s="26"/>
      <c r="CP500" s="26"/>
      <c r="CQ500" s="26"/>
      <c r="CR500" s="26"/>
      <c r="CS500" s="26"/>
      <c r="CT500" s="26"/>
      <c r="CU500" s="26"/>
      <c r="CV500" s="26"/>
      <c r="CW500" s="26"/>
      <c r="CX500" s="26"/>
      <c r="CY500" s="26"/>
      <c r="CZ500" s="26"/>
      <c r="DA500" s="26"/>
      <c r="DB500" s="26"/>
      <c r="DC500" s="26"/>
      <c r="DD500" s="26"/>
      <c r="DE500" s="26"/>
      <c r="DF500" s="26"/>
      <c r="DG500" s="26"/>
      <c r="DH500" s="26"/>
      <c r="DI500" s="26"/>
      <c r="DJ500" s="26"/>
      <c r="DK500" s="26"/>
      <c r="DL500" s="26"/>
      <c r="DM500" s="26"/>
      <c r="DN500" s="26"/>
      <c r="DO500" s="26"/>
      <c r="DP500" s="26"/>
      <c r="DQ500" s="26"/>
      <c r="DR500" s="26"/>
      <c r="DS500" s="26"/>
      <c r="DT500" s="26"/>
      <c r="DU500" s="26"/>
      <c r="DV500" s="26"/>
      <c r="DW500" s="26"/>
      <c r="DX500" s="26"/>
      <c r="DY500" s="26"/>
      <c r="DZ500" s="26"/>
      <c r="EA500" s="26"/>
      <c r="EB500" s="26"/>
      <c r="EC500" s="26"/>
      <c r="ED500" s="26"/>
      <c r="EE500" s="26"/>
      <c r="EF500" s="26"/>
      <c r="EG500" s="26"/>
      <c r="EH500" s="26"/>
      <c r="EI500" s="26"/>
      <c r="EJ500" s="26"/>
      <c r="EK500" s="26"/>
      <c r="EL500" s="26"/>
      <c r="EM500" s="26"/>
      <c r="EN500" s="26"/>
      <c r="EO500" s="26"/>
      <c r="EP500" s="26"/>
      <c r="EQ500" s="26"/>
      <c r="ER500" s="26"/>
      <c r="ES500" s="26"/>
      <c r="ET500" s="26"/>
      <c r="EU500" s="26"/>
      <c r="EV500" s="26"/>
      <c r="EW500" s="26"/>
      <c r="EX500" s="26"/>
      <c r="EY500" s="26"/>
      <c r="EZ500" s="26"/>
      <c r="FA500" s="26"/>
      <c r="FB500" s="26"/>
      <c r="FC500" s="26"/>
      <c r="FD500" s="26"/>
      <c r="FE500" s="26"/>
      <c r="FF500" s="26"/>
      <c r="FG500" s="26"/>
    </row>
    <row r="501" spans="1:163" s="19" customFormat="1" ht="15.75" customHeight="1" x14ac:dyDescent="0.2"/>
    <row r="502" spans="1:163" s="19" customFormat="1" ht="15.75" customHeight="1" x14ac:dyDescent="0.2"/>
    <row r="503" spans="1:163" s="19" customFormat="1" ht="15.75" customHeight="1" x14ac:dyDescent="0.2"/>
    <row r="504" spans="1:163" s="19" customFormat="1" ht="15.75" customHeight="1" x14ac:dyDescent="0.2"/>
    <row r="505" spans="1:163" s="19" customFormat="1" ht="15.75" customHeight="1" x14ac:dyDescent="0.2"/>
    <row r="506" spans="1:163" s="19" customFormat="1" ht="15.75" customHeight="1" x14ac:dyDescent="0.2"/>
    <row r="507" spans="1:163" s="19" customFormat="1" ht="15.75" customHeight="1" x14ac:dyDescent="0.2"/>
    <row r="508" spans="1:163" s="19" customFormat="1" ht="15.75" customHeight="1" x14ac:dyDescent="0.2"/>
    <row r="509" spans="1:163" s="19" customFormat="1" ht="15.75" customHeight="1" x14ac:dyDescent="0.2"/>
    <row r="510" spans="1:163" s="19" customFormat="1" ht="15.75" customHeight="1" x14ac:dyDescent="0.2"/>
    <row r="511" spans="1:163" s="19" customFormat="1" ht="15.75" customHeight="1" x14ac:dyDescent="0.2"/>
    <row r="512" spans="1:163" s="19" customFormat="1" ht="15.75" customHeight="1" x14ac:dyDescent="0.2"/>
    <row r="513" s="19" customFormat="1" ht="15.75" customHeight="1" x14ac:dyDescent="0.2"/>
    <row r="514" s="19" customFormat="1" ht="15.75" customHeight="1" x14ac:dyDescent="0.2"/>
    <row r="515" s="19" customFormat="1" ht="15.75" customHeight="1" x14ac:dyDescent="0.2"/>
    <row r="516" s="19" customFormat="1" ht="15.75" customHeight="1" x14ac:dyDescent="0.2"/>
    <row r="517" s="19" customFormat="1" ht="15.75" customHeight="1" x14ac:dyDescent="0.2"/>
    <row r="518" s="19" customFormat="1" ht="15.75" customHeight="1" x14ac:dyDescent="0.2"/>
    <row r="519" s="19" customFormat="1" ht="15.75" customHeight="1" x14ac:dyDescent="0.2"/>
    <row r="520" s="19" customFormat="1" ht="15.75" customHeight="1" x14ac:dyDescent="0.2"/>
    <row r="521" s="19" customFormat="1" ht="15.75" customHeight="1" x14ac:dyDescent="0.2"/>
    <row r="522" s="19" customFormat="1" ht="15.75" customHeight="1" x14ac:dyDescent="0.2"/>
    <row r="523" s="19" customFormat="1" ht="15.75" customHeight="1" x14ac:dyDescent="0.2"/>
    <row r="524" s="19" customFormat="1" ht="15.75" customHeight="1" x14ac:dyDescent="0.2"/>
    <row r="525" s="19" customFormat="1" ht="15.75" customHeight="1" x14ac:dyDescent="0.2"/>
    <row r="526" s="19" customFormat="1" ht="15.75" customHeight="1" x14ac:dyDescent="0.2"/>
    <row r="527" s="19" customFormat="1" ht="15.75" customHeight="1" x14ac:dyDescent="0.2"/>
    <row r="528" s="19" customFormat="1" ht="15.75" customHeight="1" x14ac:dyDescent="0.2"/>
    <row r="529" s="19" customFormat="1" ht="15.75" customHeight="1" x14ac:dyDescent="0.2"/>
    <row r="530" s="19" customFormat="1" ht="15.75" customHeight="1" x14ac:dyDescent="0.2"/>
    <row r="531" s="19" customFormat="1" ht="15.75" customHeight="1" x14ac:dyDescent="0.2"/>
    <row r="532" s="19" customFormat="1" ht="15.75" customHeight="1" x14ac:dyDescent="0.2"/>
    <row r="533" s="19" customFormat="1" ht="15.75" customHeight="1" x14ac:dyDescent="0.2"/>
    <row r="534" s="19" customFormat="1" ht="15.75" customHeight="1" x14ac:dyDescent="0.2"/>
    <row r="535" s="19" customFormat="1" ht="15.75" customHeight="1" x14ac:dyDescent="0.2"/>
    <row r="536" s="19" customFormat="1" ht="15.75" customHeight="1" x14ac:dyDescent="0.2"/>
    <row r="537" s="19" customFormat="1" ht="15.75" customHeight="1" x14ac:dyDescent="0.2"/>
    <row r="538" s="19" customFormat="1" ht="15.75" customHeight="1" x14ac:dyDescent="0.2"/>
    <row r="539" s="19" customFormat="1" ht="15.75" customHeight="1" x14ac:dyDescent="0.2"/>
    <row r="540" s="19" customFormat="1" ht="15.75" customHeight="1" x14ac:dyDescent="0.2"/>
    <row r="541" s="19" customFormat="1" ht="15.75" customHeight="1" x14ac:dyDescent="0.2"/>
    <row r="542" s="19" customFormat="1" ht="15.75" customHeight="1" x14ac:dyDescent="0.2"/>
    <row r="543" s="19" customFormat="1" ht="15.75" customHeight="1" x14ac:dyDescent="0.2"/>
    <row r="544" s="19" customFormat="1" ht="15.75" customHeight="1" x14ac:dyDescent="0.2"/>
    <row r="545" s="19" customFormat="1" ht="15.75" customHeight="1" x14ac:dyDescent="0.2"/>
    <row r="546" s="19" customFormat="1" ht="15.75" customHeight="1" x14ac:dyDescent="0.2"/>
    <row r="547" s="19" customFormat="1" ht="15.75" customHeight="1" x14ac:dyDescent="0.2"/>
    <row r="548" s="19" customFormat="1" ht="15.75" customHeight="1" x14ac:dyDescent="0.2"/>
    <row r="549" s="19" customFormat="1" ht="15.75" customHeight="1" x14ac:dyDescent="0.2"/>
    <row r="550" s="19" customFormat="1" ht="15.75" customHeight="1" x14ac:dyDescent="0.2"/>
    <row r="551" s="19" customFormat="1" ht="15.75" customHeight="1" x14ac:dyDescent="0.2"/>
    <row r="552" s="19" customFormat="1" ht="15.75" customHeight="1" x14ac:dyDescent="0.2"/>
    <row r="553" s="19" customFormat="1" ht="15.75" customHeight="1" x14ac:dyDescent="0.2"/>
    <row r="554" s="19" customFormat="1" ht="15.75" customHeight="1" x14ac:dyDescent="0.2"/>
    <row r="555" s="19" customFormat="1" ht="15.75" customHeight="1" x14ac:dyDescent="0.2"/>
    <row r="556" s="19" customFormat="1" ht="15.75" customHeight="1" x14ac:dyDescent="0.2"/>
    <row r="557" s="19" customFormat="1" ht="15.75" customHeight="1" x14ac:dyDescent="0.2"/>
    <row r="558" s="19" customFormat="1" ht="15.75" customHeight="1" x14ac:dyDescent="0.2"/>
    <row r="559" s="19" customFormat="1" ht="15.75" customHeight="1" x14ac:dyDescent="0.2"/>
    <row r="560" s="19" customFormat="1" ht="15.75" customHeight="1" x14ac:dyDescent="0.2"/>
    <row r="561" s="19" customFormat="1" ht="15.75" customHeight="1" x14ac:dyDescent="0.2"/>
    <row r="562" s="19" customFormat="1" ht="15.75" customHeight="1" x14ac:dyDescent="0.2"/>
    <row r="563" s="19" customFormat="1" ht="15.75" customHeight="1" x14ac:dyDescent="0.2"/>
    <row r="564" s="19" customFormat="1" ht="15.75" customHeight="1" x14ac:dyDescent="0.2"/>
    <row r="565" s="19" customFormat="1" ht="15.75" customHeight="1" x14ac:dyDescent="0.2"/>
    <row r="566" s="19" customFormat="1" ht="15.75" customHeight="1" x14ac:dyDescent="0.2"/>
    <row r="567" s="19" customFormat="1" ht="15.75" customHeight="1" x14ac:dyDescent="0.2"/>
    <row r="568" s="19" customFormat="1" ht="15.75" customHeight="1" x14ac:dyDescent="0.2"/>
    <row r="569" s="19" customFormat="1" ht="15.75" customHeight="1" x14ac:dyDescent="0.2"/>
    <row r="570" s="19" customFormat="1" ht="15.75" customHeight="1" x14ac:dyDescent="0.2"/>
    <row r="571" s="19" customFormat="1" ht="15.75" customHeight="1" x14ac:dyDescent="0.2"/>
    <row r="572" s="19" customFormat="1" ht="15.75" customHeight="1" x14ac:dyDescent="0.2"/>
    <row r="573" s="19" customFormat="1" ht="15.75" customHeight="1" x14ac:dyDescent="0.2"/>
    <row r="574" s="19" customFormat="1" ht="15.75" customHeight="1" x14ac:dyDescent="0.2"/>
    <row r="575" s="19" customFormat="1" ht="15.75" customHeight="1" x14ac:dyDescent="0.2"/>
    <row r="576" s="19" customFormat="1" ht="15.75" customHeight="1" x14ac:dyDescent="0.2"/>
    <row r="577" s="19" customFormat="1" ht="15.75" customHeight="1" x14ac:dyDescent="0.2"/>
    <row r="578" s="19" customFormat="1" ht="15.75" customHeight="1" x14ac:dyDescent="0.2"/>
    <row r="579" s="19" customFormat="1" ht="15.75" customHeight="1" x14ac:dyDescent="0.2"/>
    <row r="580" s="19" customFormat="1" ht="15.75" customHeight="1" x14ac:dyDescent="0.2"/>
    <row r="581" s="19" customFormat="1" ht="15.75" customHeight="1" x14ac:dyDescent="0.2"/>
    <row r="582" s="19" customFormat="1" ht="15.75" customHeight="1" x14ac:dyDescent="0.2"/>
    <row r="583" s="19" customFormat="1" ht="15.75" customHeight="1" x14ac:dyDescent="0.2"/>
    <row r="584" s="19" customFormat="1" ht="15.75" customHeight="1" x14ac:dyDescent="0.2"/>
    <row r="585" s="19" customFormat="1" ht="15.75" customHeight="1" x14ac:dyDescent="0.2"/>
    <row r="586" s="19" customFormat="1" ht="15.75" customHeight="1" x14ac:dyDescent="0.2"/>
    <row r="587" s="19" customFormat="1" ht="15.75" customHeight="1" x14ac:dyDescent="0.2"/>
    <row r="588" s="19" customFormat="1" ht="15.75" customHeight="1" x14ac:dyDescent="0.2"/>
    <row r="589" s="19" customFormat="1" ht="15.75" customHeight="1" x14ac:dyDescent="0.2"/>
    <row r="590" s="19" customFormat="1" ht="15.75" customHeight="1" x14ac:dyDescent="0.2"/>
    <row r="591" s="19" customFormat="1" ht="15.75" customHeight="1" x14ac:dyDescent="0.2"/>
    <row r="592" s="19" customFormat="1" ht="15.75" customHeight="1" x14ac:dyDescent="0.2"/>
    <row r="593" s="19" customFormat="1" ht="15.75" customHeight="1" x14ac:dyDescent="0.2"/>
    <row r="594" s="19" customFormat="1" ht="15.75" customHeight="1" x14ac:dyDescent="0.2"/>
    <row r="595" s="19" customFormat="1" ht="15.75" customHeight="1" x14ac:dyDescent="0.2"/>
    <row r="596" s="19" customFormat="1" ht="15.75" customHeight="1" x14ac:dyDescent="0.2"/>
    <row r="597" s="19" customFormat="1" ht="15.75" customHeight="1" x14ac:dyDescent="0.2"/>
    <row r="598" s="19" customFormat="1" ht="15.75" customHeight="1" x14ac:dyDescent="0.2"/>
    <row r="599" s="19" customFormat="1" ht="15.75" customHeight="1" x14ac:dyDescent="0.2"/>
    <row r="600" s="19" customFormat="1" ht="15.75" customHeight="1" x14ac:dyDescent="0.2"/>
    <row r="601" s="19" customFormat="1" ht="15.75" customHeight="1" x14ac:dyDescent="0.2"/>
    <row r="602" s="19" customFormat="1" ht="15.75" customHeight="1" x14ac:dyDescent="0.2"/>
    <row r="603" s="19" customFormat="1" ht="15.75" customHeight="1" x14ac:dyDescent="0.2"/>
    <row r="604" s="19" customFormat="1" ht="15.75" customHeight="1" x14ac:dyDescent="0.2"/>
    <row r="605" s="19" customFormat="1" ht="15.75" customHeight="1" x14ac:dyDescent="0.2"/>
    <row r="606" s="19" customFormat="1" ht="15.75" customHeight="1" x14ac:dyDescent="0.2"/>
    <row r="607" s="19" customFormat="1" ht="15.75" customHeight="1" x14ac:dyDescent="0.2"/>
    <row r="608" s="19" customFormat="1" ht="15.75" customHeight="1" x14ac:dyDescent="0.2"/>
    <row r="609" s="19" customFormat="1" ht="15.75" customHeight="1" x14ac:dyDescent="0.2"/>
    <row r="610" s="19" customFormat="1" ht="15.75" customHeight="1" x14ac:dyDescent="0.2"/>
    <row r="611" s="19" customFormat="1" ht="15.75" customHeight="1" x14ac:dyDescent="0.2"/>
    <row r="612" s="19" customFormat="1" ht="15.75" customHeight="1" x14ac:dyDescent="0.2"/>
    <row r="613" s="19" customFormat="1" ht="15.75" customHeight="1" x14ac:dyDescent="0.2"/>
    <row r="614" s="19" customFormat="1" ht="15.75" customHeight="1" x14ac:dyDescent="0.2"/>
    <row r="615" s="19" customFormat="1" ht="15.75" customHeight="1" x14ac:dyDescent="0.2"/>
    <row r="616" s="19" customFormat="1" ht="15.75" customHeight="1" x14ac:dyDescent="0.2"/>
    <row r="617" s="19" customFormat="1" ht="15.75" customHeight="1" x14ac:dyDescent="0.2"/>
    <row r="618" s="19" customFormat="1" ht="15.75" customHeight="1" x14ac:dyDescent="0.2"/>
    <row r="619" s="19" customFormat="1" ht="15.75" customHeight="1" x14ac:dyDescent="0.2"/>
    <row r="620" s="19" customFormat="1" ht="15.75" customHeight="1" x14ac:dyDescent="0.2"/>
    <row r="621" s="19" customFormat="1" ht="15.75" customHeight="1" x14ac:dyDescent="0.2"/>
    <row r="622" s="19" customFormat="1" ht="15.75" customHeight="1" x14ac:dyDescent="0.2"/>
    <row r="623" s="19" customFormat="1" ht="15.75" customHeight="1" x14ac:dyDescent="0.2"/>
    <row r="624" s="19" customFormat="1" ht="15.75" customHeight="1" x14ac:dyDescent="0.2"/>
    <row r="625" s="19" customFormat="1" ht="15.75" customHeight="1" x14ac:dyDescent="0.2"/>
    <row r="626" s="19" customFormat="1" ht="15.75" customHeight="1" x14ac:dyDescent="0.2"/>
    <row r="627" s="19" customFormat="1" ht="15.75" customHeight="1" x14ac:dyDescent="0.2"/>
    <row r="628" s="19" customFormat="1" ht="15.75" customHeight="1" x14ac:dyDescent="0.2"/>
    <row r="629" s="19" customFormat="1" ht="15.75" customHeight="1" x14ac:dyDescent="0.2"/>
    <row r="630" s="19" customFormat="1" ht="15.75" customHeight="1" x14ac:dyDescent="0.2"/>
    <row r="631" s="19" customFormat="1" ht="15.75" customHeight="1" x14ac:dyDescent="0.2"/>
    <row r="632" s="19" customFormat="1" ht="15.75" customHeight="1" x14ac:dyDescent="0.2"/>
    <row r="633" s="19" customFormat="1" ht="15.75" customHeight="1" x14ac:dyDescent="0.2"/>
    <row r="634" s="19" customFormat="1" ht="15.75" customHeight="1" x14ac:dyDescent="0.2"/>
    <row r="635" s="19" customFormat="1" ht="15.75" customHeight="1" x14ac:dyDescent="0.2"/>
    <row r="636" s="19" customFormat="1" ht="15.75" customHeight="1" x14ac:dyDescent="0.2"/>
    <row r="637" s="19" customFormat="1" ht="15.75" customHeight="1" x14ac:dyDescent="0.2"/>
    <row r="638" s="19" customFormat="1" ht="15.75" customHeight="1" x14ac:dyDescent="0.2"/>
    <row r="639" s="19" customFormat="1" ht="15.75" customHeight="1" x14ac:dyDescent="0.2"/>
    <row r="640" s="19" customFormat="1" ht="15.75" customHeight="1" x14ac:dyDescent="0.2"/>
    <row r="641" s="19" customFormat="1" ht="15.75" customHeight="1" x14ac:dyDescent="0.2"/>
    <row r="642" s="19" customFormat="1" ht="15.75" customHeight="1" x14ac:dyDescent="0.2"/>
    <row r="643" s="19" customFormat="1" ht="15.75" customHeight="1" x14ac:dyDescent="0.2"/>
    <row r="644" s="19" customFormat="1" ht="15.75" customHeight="1" x14ac:dyDescent="0.2"/>
    <row r="645" s="19" customFormat="1" ht="15.75" customHeight="1" x14ac:dyDescent="0.2"/>
    <row r="646" s="19" customFormat="1" ht="15.75" customHeight="1" x14ac:dyDescent="0.2"/>
    <row r="647" s="19" customFormat="1" ht="15.75" customHeight="1" x14ac:dyDescent="0.2"/>
    <row r="648" s="19" customFormat="1" ht="15.75" customHeight="1" x14ac:dyDescent="0.2"/>
    <row r="649" s="19" customFormat="1" ht="15.75" customHeight="1" x14ac:dyDescent="0.2"/>
    <row r="650" s="19" customFormat="1" ht="15.75" customHeight="1" x14ac:dyDescent="0.2"/>
    <row r="651" s="19" customFormat="1" ht="15.75" customHeight="1" x14ac:dyDescent="0.2"/>
    <row r="652" s="19" customFormat="1" ht="15.75" customHeight="1" x14ac:dyDescent="0.2"/>
    <row r="653" s="19" customFormat="1" ht="15.75" customHeight="1" x14ac:dyDescent="0.2"/>
    <row r="654" s="19" customFormat="1" ht="15.75" customHeight="1" x14ac:dyDescent="0.2"/>
    <row r="655" s="19" customFormat="1" ht="15.75" customHeight="1" x14ac:dyDescent="0.2"/>
    <row r="656" s="19" customFormat="1" ht="15.75" customHeight="1" x14ac:dyDescent="0.2"/>
    <row r="657" s="19" customFormat="1" ht="15.75" customHeight="1" x14ac:dyDescent="0.2"/>
    <row r="658" s="19" customFormat="1" ht="15.75" customHeight="1" x14ac:dyDescent="0.2"/>
    <row r="659" s="19" customFormat="1" ht="15.75" customHeight="1" x14ac:dyDescent="0.2"/>
    <row r="660" s="19" customFormat="1" ht="15.75" customHeight="1" x14ac:dyDescent="0.2"/>
    <row r="661" s="19" customFormat="1" ht="15.75" customHeight="1" x14ac:dyDescent="0.2"/>
    <row r="662" s="19" customFormat="1" ht="15.75" customHeight="1" x14ac:dyDescent="0.2"/>
    <row r="663" s="19" customFormat="1" ht="15.75" customHeight="1" x14ac:dyDescent="0.2"/>
    <row r="664" s="19" customFormat="1" ht="15.75" customHeight="1" x14ac:dyDescent="0.2"/>
    <row r="665" s="19" customFormat="1" ht="15.75" customHeight="1" x14ac:dyDescent="0.2"/>
    <row r="666" s="19" customFormat="1" ht="15.75" customHeight="1" x14ac:dyDescent="0.2"/>
    <row r="667" s="19" customFormat="1" ht="15.75" customHeight="1" x14ac:dyDescent="0.2"/>
    <row r="668" s="19" customFormat="1" ht="15.75" customHeight="1" x14ac:dyDescent="0.2"/>
    <row r="669" s="19" customFormat="1" ht="15.75" customHeight="1" x14ac:dyDescent="0.2"/>
    <row r="670" s="19" customFormat="1" ht="15.75" customHeight="1" x14ac:dyDescent="0.2"/>
    <row r="671" s="19" customFormat="1" ht="15.75" customHeight="1" x14ac:dyDescent="0.2"/>
    <row r="672" s="19" customFormat="1" ht="15.75" customHeight="1" x14ac:dyDescent="0.2"/>
    <row r="673" s="19" customFormat="1" ht="15.75" customHeight="1" x14ac:dyDescent="0.2"/>
    <row r="674" s="19" customFormat="1" ht="15.75" customHeight="1" x14ac:dyDescent="0.2"/>
    <row r="675" s="19" customFormat="1" ht="15.75" customHeight="1" x14ac:dyDescent="0.2"/>
    <row r="676" s="19" customFormat="1" ht="15.75" customHeight="1" x14ac:dyDescent="0.2"/>
    <row r="677" s="19" customFormat="1" ht="15.75" customHeight="1" x14ac:dyDescent="0.2"/>
    <row r="678" s="19" customFormat="1" ht="15.75" customHeight="1" x14ac:dyDescent="0.2"/>
    <row r="679" s="19" customFormat="1" ht="15.75" customHeight="1" x14ac:dyDescent="0.2"/>
    <row r="680" s="19" customFormat="1" ht="15.75" customHeight="1" x14ac:dyDescent="0.2"/>
    <row r="681" s="19" customFormat="1" ht="15.75" customHeight="1" x14ac:dyDescent="0.2"/>
    <row r="682" s="19" customFormat="1" ht="15.75" customHeight="1" x14ac:dyDescent="0.2"/>
    <row r="683" s="19" customFormat="1" ht="15.75" customHeight="1" x14ac:dyDescent="0.2"/>
    <row r="684" s="19" customFormat="1" ht="15.75" customHeight="1" x14ac:dyDescent="0.2"/>
    <row r="685" s="19" customFormat="1" ht="15.75" customHeight="1" x14ac:dyDescent="0.2"/>
    <row r="686" s="19" customFormat="1" ht="15.75" customHeight="1" x14ac:dyDescent="0.2"/>
    <row r="687" s="19" customFormat="1" ht="15.75" customHeight="1" x14ac:dyDescent="0.2"/>
    <row r="688" s="19" customFormat="1" ht="15.75" customHeight="1" x14ac:dyDescent="0.2"/>
    <row r="689" s="19" customFormat="1" ht="15.75" customHeight="1" x14ac:dyDescent="0.2"/>
    <row r="690" s="19" customFormat="1" ht="15.75" customHeight="1" x14ac:dyDescent="0.2"/>
    <row r="691" s="19" customFormat="1" ht="15.75" customHeight="1" x14ac:dyDescent="0.2"/>
    <row r="692" s="19" customFormat="1" ht="15.75" customHeight="1" x14ac:dyDescent="0.2"/>
    <row r="693" s="19" customFormat="1" ht="15.75" customHeight="1" x14ac:dyDescent="0.2"/>
    <row r="694" s="19" customFormat="1" ht="15.75" customHeight="1" x14ac:dyDescent="0.2"/>
    <row r="695" s="19" customFormat="1" ht="15.75" customHeight="1" x14ac:dyDescent="0.2"/>
    <row r="696" s="19" customFormat="1" ht="15.75" customHeight="1" x14ac:dyDescent="0.2"/>
    <row r="697" s="19" customFormat="1" ht="15.75" customHeight="1" x14ac:dyDescent="0.2"/>
    <row r="698" s="19" customFormat="1" ht="15.75" customHeight="1" x14ac:dyDescent="0.2"/>
    <row r="699" s="19" customFormat="1" ht="15.75" customHeight="1" x14ac:dyDescent="0.2"/>
    <row r="700" s="19" customFormat="1" ht="15.75" customHeight="1" x14ac:dyDescent="0.2"/>
    <row r="701" s="19" customFormat="1" ht="15.75" customHeight="1" x14ac:dyDescent="0.2"/>
    <row r="702" s="19" customFormat="1" ht="15.75" customHeight="1" x14ac:dyDescent="0.2"/>
    <row r="703" s="19" customFormat="1" ht="15.75" customHeight="1" x14ac:dyDescent="0.2"/>
    <row r="704" s="19" customFormat="1" ht="15.75" customHeight="1" x14ac:dyDescent="0.2"/>
    <row r="705" s="19" customFormat="1" ht="15.75" customHeight="1" x14ac:dyDescent="0.2"/>
    <row r="706" s="19" customFormat="1" ht="15.75" customHeight="1" x14ac:dyDescent="0.2"/>
    <row r="707" s="19" customFormat="1" ht="15.75" customHeight="1" x14ac:dyDescent="0.2"/>
    <row r="708" s="19" customFormat="1" ht="15.75" customHeight="1" x14ac:dyDescent="0.2"/>
    <row r="709" s="19" customFormat="1" ht="15.75" customHeight="1" x14ac:dyDescent="0.2"/>
    <row r="710" s="19" customFormat="1" ht="15.75" customHeight="1" x14ac:dyDescent="0.2"/>
    <row r="711" s="19" customFormat="1" ht="15.75" customHeight="1" x14ac:dyDescent="0.2"/>
    <row r="712" s="19" customFormat="1" ht="15.75" customHeight="1" x14ac:dyDescent="0.2"/>
    <row r="713" s="19" customFormat="1" ht="15.75" customHeight="1" x14ac:dyDescent="0.2"/>
    <row r="714" s="19" customFormat="1" ht="15.75" customHeight="1" x14ac:dyDescent="0.2"/>
    <row r="715" s="19" customFormat="1" ht="15.75" customHeight="1" x14ac:dyDescent="0.2"/>
    <row r="716" s="19" customFormat="1" ht="15.75" customHeight="1" x14ac:dyDescent="0.2"/>
    <row r="717" s="19" customFormat="1" ht="15.75" customHeight="1" x14ac:dyDescent="0.2"/>
    <row r="718" s="19" customFormat="1" ht="15.75" customHeight="1" x14ac:dyDescent="0.2"/>
    <row r="719" s="19" customFormat="1" ht="15.75" customHeight="1" x14ac:dyDescent="0.2"/>
    <row r="720" s="19" customFormat="1" ht="15.75" customHeight="1" x14ac:dyDescent="0.2"/>
    <row r="721" s="19" customFormat="1" ht="15.75" customHeight="1" x14ac:dyDescent="0.2"/>
    <row r="722" s="19" customFormat="1" ht="15.75" customHeight="1" x14ac:dyDescent="0.2"/>
    <row r="723" s="19" customFormat="1" ht="15.75" customHeight="1" x14ac:dyDescent="0.2"/>
    <row r="724" s="19" customFormat="1" ht="15.75" customHeight="1" x14ac:dyDescent="0.2"/>
    <row r="725" s="19" customFormat="1" ht="15.75" customHeight="1" x14ac:dyDescent="0.2"/>
    <row r="726" s="19" customFormat="1" ht="15.75" customHeight="1" x14ac:dyDescent="0.2"/>
    <row r="727" s="19" customFormat="1" ht="15.75" customHeight="1" x14ac:dyDescent="0.2"/>
    <row r="728" s="19" customFormat="1" ht="15.75" customHeight="1" x14ac:dyDescent="0.2"/>
    <row r="729" s="19" customFormat="1" ht="15.75" customHeight="1" x14ac:dyDescent="0.2"/>
    <row r="730" s="19" customFormat="1" ht="15.75" customHeight="1" x14ac:dyDescent="0.2"/>
    <row r="731" s="19" customFormat="1" ht="15.75" customHeight="1" x14ac:dyDescent="0.2"/>
    <row r="732" s="19" customFormat="1" ht="15.75" customHeight="1" x14ac:dyDescent="0.2"/>
    <row r="733" s="19" customFormat="1" ht="15.75" customHeight="1" x14ac:dyDescent="0.2"/>
    <row r="734" s="19" customFormat="1" ht="15.75" customHeight="1" x14ac:dyDescent="0.2"/>
    <row r="735" s="19" customFormat="1" ht="15.75" customHeight="1" x14ac:dyDescent="0.2"/>
    <row r="736" s="19" customFormat="1" ht="15.75" customHeight="1" x14ac:dyDescent="0.2"/>
    <row r="737" s="19" customFormat="1" ht="15.75" customHeight="1" x14ac:dyDescent="0.2"/>
    <row r="738" s="19" customFormat="1" ht="15.75" customHeight="1" x14ac:dyDescent="0.2"/>
    <row r="739" s="19" customFormat="1" ht="15.75" customHeight="1" x14ac:dyDescent="0.2"/>
    <row r="740" s="19" customFormat="1" ht="15.75" customHeight="1" x14ac:dyDescent="0.2"/>
    <row r="741" s="19" customFormat="1" ht="15.75" customHeight="1" x14ac:dyDescent="0.2"/>
    <row r="742" s="19" customFormat="1" ht="15.75" customHeight="1" x14ac:dyDescent="0.2"/>
    <row r="743" s="19" customFormat="1" ht="15.75" customHeight="1" x14ac:dyDescent="0.2"/>
    <row r="744" s="19" customFormat="1" ht="15.75" customHeight="1" x14ac:dyDescent="0.2"/>
    <row r="745" s="19" customFormat="1" ht="15.75" customHeight="1" x14ac:dyDescent="0.2"/>
    <row r="746" s="19" customFormat="1" ht="15.75" customHeight="1" x14ac:dyDescent="0.2"/>
    <row r="747" s="19" customFormat="1" ht="15.75" customHeight="1" x14ac:dyDescent="0.2"/>
    <row r="748" s="19" customFormat="1" ht="15.75" customHeight="1" x14ac:dyDescent="0.2"/>
    <row r="749" s="19" customFormat="1" ht="15.75" customHeight="1" x14ac:dyDescent="0.2"/>
    <row r="750" s="19" customFormat="1" ht="15.75" customHeight="1" x14ac:dyDescent="0.2"/>
    <row r="751" s="19" customFormat="1" ht="15.75" customHeight="1" x14ac:dyDescent="0.2"/>
    <row r="752" s="19" customFormat="1" ht="15.75" customHeight="1" x14ac:dyDescent="0.2"/>
    <row r="753" s="19" customFormat="1" ht="15.75" customHeight="1" x14ac:dyDescent="0.2"/>
    <row r="754" s="19" customFormat="1" ht="15.75" customHeight="1" x14ac:dyDescent="0.2"/>
    <row r="755" s="19" customFormat="1" ht="15.75" customHeight="1" x14ac:dyDescent="0.2"/>
    <row r="756" s="19" customFormat="1" ht="15.75" customHeight="1" x14ac:dyDescent="0.2"/>
    <row r="757" s="19" customFormat="1" ht="15.75" customHeight="1" x14ac:dyDescent="0.2"/>
    <row r="758" s="19" customFormat="1" ht="15.75" customHeight="1" x14ac:dyDescent="0.2"/>
    <row r="759" s="19" customFormat="1" ht="15.75" customHeight="1" x14ac:dyDescent="0.2"/>
    <row r="760" s="19" customFormat="1" ht="15.75" customHeight="1" x14ac:dyDescent="0.2"/>
    <row r="761" s="19" customFormat="1" ht="15.75" customHeight="1" x14ac:dyDescent="0.2"/>
    <row r="762" s="19" customFormat="1" ht="15.75" customHeight="1" x14ac:dyDescent="0.2"/>
    <row r="763" s="19" customFormat="1" ht="15.75" customHeight="1" x14ac:dyDescent="0.2"/>
    <row r="764" s="19" customFormat="1" ht="15.75" customHeight="1" x14ac:dyDescent="0.2"/>
    <row r="765" s="19" customFormat="1" ht="15.75" customHeight="1" x14ac:dyDescent="0.2"/>
    <row r="766" s="19" customFormat="1" ht="15.75" customHeight="1" x14ac:dyDescent="0.2"/>
    <row r="767" s="19" customFormat="1" ht="15.75" customHeight="1" x14ac:dyDescent="0.2"/>
    <row r="768" s="19" customFormat="1" ht="15.75" customHeight="1" x14ac:dyDescent="0.2"/>
    <row r="769" s="19" customFormat="1" ht="15.75" customHeight="1" x14ac:dyDescent="0.2"/>
    <row r="770" s="19" customFormat="1" ht="15.75" customHeight="1" x14ac:dyDescent="0.2"/>
    <row r="771" s="19" customFormat="1" ht="15.75" customHeight="1" x14ac:dyDescent="0.2"/>
    <row r="772" s="19" customFormat="1" ht="15.75" customHeight="1" x14ac:dyDescent="0.2"/>
    <row r="773" s="19" customFormat="1" ht="15.75" customHeight="1" x14ac:dyDescent="0.2"/>
    <row r="774" s="19" customFormat="1" ht="15.75" customHeight="1" x14ac:dyDescent="0.2"/>
    <row r="775" s="19" customFormat="1" ht="15.75" customHeight="1" x14ac:dyDescent="0.2"/>
    <row r="776" s="19" customFormat="1" ht="15.75" customHeight="1" x14ac:dyDescent="0.2"/>
    <row r="777" s="19" customFormat="1" ht="15.75" customHeight="1" x14ac:dyDescent="0.2"/>
    <row r="778" s="19" customFormat="1" ht="15.75" customHeight="1" x14ac:dyDescent="0.2"/>
    <row r="779" s="19" customFormat="1" ht="15.75" customHeight="1" x14ac:dyDescent="0.2"/>
    <row r="780" s="19" customFormat="1" ht="15.75" customHeight="1" x14ac:dyDescent="0.2"/>
    <row r="781" s="19" customFormat="1" ht="15.75" customHeight="1" x14ac:dyDescent="0.2"/>
    <row r="782" s="19" customFormat="1" ht="15.75" customHeight="1" x14ac:dyDescent="0.2"/>
    <row r="783" s="19" customFormat="1" ht="15.75" customHeight="1" x14ac:dyDescent="0.2"/>
    <row r="784" s="19" customFormat="1" ht="15.75" customHeight="1" x14ac:dyDescent="0.2"/>
    <row r="785" s="19" customFormat="1" ht="15.75" customHeight="1" x14ac:dyDescent="0.2"/>
    <row r="786" s="19" customFormat="1" ht="15.75" customHeight="1" x14ac:dyDescent="0.2"/>
    <row r="787" s="19" customFormat="1" ht="15.75" customHeight="1" x14ac:dyDescent="0.2"/>
    <row r="788" s="19" customFormat="1" ht="15.75" customHeight="1" x14ac:dyDescent="0.2"/>
    <row r="789" s="19" customFormat="1" ht="15.75" customHeight="1" x14ac:dyDescent="0.2"/>
    <row r="790" s="19" customFormat="1" ht="15.75" customHeight="1" x14ac:dyDescent="0.2"/>
    <row r="791" s="19" customFormat="1" ht="15.75" customHeight="1" x14ac:dyDescent="0.2"/>
    <row r="792" s="19" customFormat="1" ht="15.75" customHeight="1" x14ac:dyDescent="0.2"/>
    <row r="793" s="19" customFormat="1" ht="15.75" customHeight="1" x14ac:dyDescent="0.2"/>
    <row r="794" s="19" customFormat="1" ht="15.75" customHeight="1" x14ac:dyDescent="0.2"/>
    <row r="795" s="19" customFormat="1" ht="15.75" customHeight="1" x14ac:dyDescent="0.2"/>
    <row r="796" s="19" customFormat="1" ht="15.75" customHeight="1" x14ac:dyDescent="0.2"/>
    <row r="797" s="19" customFormat="1" ht="15.75" customHeight="1" x14ac:dyDescent="0.2"/>
    <row r="798" s="19" customFormat="1" ht="15.75" customHeight="1" x14ac:dyDescent="0.2"/>
    <row r="799" s="19" customFormat="1" ht="15.75" customHeight="1" x14ac:dyDescent="0.2"/>
    <row r="800" s="19" customFormat="1" ht="15.75" customHeight="1" x14ac:dyDescent="0.2"/>
    <row r="801" s="19" customFormat="1" ht="15.75" customHeight="1" x14ac:dyDescent="0.2"/>
    <row r="802" s="19" customFormat="1" ht="15.75" customHeight="1" x14ac:dyDescent="0.2"/>
    <row r="803" s="19" customFormat="1" ht="15.75" customHeight="1" x14ac:dyDescent="0.2"/>
    <row r="804" s="19" customFormat="1" ht="15.75" customHeight="1" x14ac:dyDescent="0.2"/>
    <row r="805" s="19" customFormat="1" ht="15.75" customHeight="1" x14ac:dyDescent="0.2"/>
    <row r="806" s="19" customFormat="1" ht="15.75" customHeight="1" x14ac:dyDescent="0.2"/>
    <row r="807" s="19" customFormat="1" ht="15.75" customHeight="1" x14ac:dyDescent="0.2"/>
    <row r="808" s="19" customFormat="1" ht="15.75" customHeight="1" x14ac:dyDescent="0.2"/>
    <row r="809" s="19" customFormat="1" ht="15.75" customHeight="1" x14ac:dyDescent="0.2"/>
    <row r="810" s="19" customFormat="1" ht="15.75" customHeight="1" x14ac:dyDescent="0.2"/>
    <row r="811" s="19" customFormat="1" ht="15.75" customHeight="1" x14ac:dyDescent="0.2"/>
    <row r="812" s="19" customFormat="1" ht="15.75" customHeight="1" x14ac:dyDescent="0.2"/>
    <row r="813" s="19" customFormat="1" ht="15.75" customHeight="1" x14ac:dyDescent="0.2"/>
    <row r="814" s="19" customFormat="1" ht="15.75" customHeight="1" x14ac:dyDescent="0.2"/>
    <row r="815" s="19" customFormat="1" ht="15.75" customHeight="1" x14ac:dyDescent="0.2"/>
    <row r="816" s="19" customFormat="1" ht="15.75" customHeight="1" x14ac:dyDescent="0.2"/>
    <row r="817" s="19" customFormat="1" ht="15.75" customHeight="1" x14ac:dyDescent="0.2"/>
    <row r="818" s="19" customFormat="1" ht="15.75" customHeight="1" x14ac:dyDescent="0.2"/>
    <row r="819" s="19" customFormat="1" ht="15.75" customHeight="1" x14ac:dyDescent="0.2"/>
    <row r="820" s="19" customFormat="1" ht="15.75" customHeight="1" x14ac:dyDescent="0.2"/>
    <row r="821" s="19" customFormat="1" ht="15.75" customHeight="1" x14ac:dyDescent="0.2"/>
    <row r="822" s="19" customFormat="1" ht="15.75" customHeight="1" x14ac:dyDescent="0.2"/>
    <row r="823" s="19" customFormat="1" ht="15.75" customHeight="1" x14ac:dyDescent="0.2"/>
    <row r="824" s="19" customFormat="1" ht="15.75" customHeight="1" x14ac:dyDescent="0.2"/>
    <row r="825" s="19" customFormat="1" ht="15.75" customHeight="1" x14ac:dyDescent="0.2"/>
    <row r="826" s="19" customFormat="1" ht="15.75" customHeight="1" x14ac:dyDescent="0.2"/>
    <row r="827" s="19" customFormat="1" ht="15.75" customHeight="1" x14ac:dyDescent="0.2"/>
    <row r="828" s="19" customFormat="1" ht="15.75" customHeight="1" x14ac:dyDescent="0.2"/>
    <row r="829" s="19" customFormat="1" ht="15.75" customHeight="1" x14ac:dyDescent="0.2"/>
    <row r="830" s="19" customFormat="1" ht="15.75" customHeight="1" x14ac:dyDescent="0.2"/>
    <row r="831" s="19" customFormat="1" ht="15.75" customHeight="1" x14ac:dyDescent="0.2"/>
    <row r="832" s="19" customFormat="1" ht="15.75" customHeight="1" x14ac:dyDescent="0.2"/>
    <row r="833" s="19" customFormat="1" ht="15.75" customHeight="1" x14ac:dyDescent="0.2"/>
    <row r="834" s="19" customFormat="1" ht="15.75" customHeight="1" x14ac:dyDescent="0.2"/>
    <row r="835" s="19" customFormat="1" ht="15.75" customHeight="1" x14ac:dyDescent="0.2"/>
    <row r="836" s="19" customFormat="1" ht="15.75" customHeight="1" x14ac:dyDescent="0.2"/>
    <row r="837" s="19" customFormat="1" ht="15.75" customHeight="1" x14ac:dyDescent="0.2"/>
    <row r="838" s="19" customFormat="1" ht="15.75" customHeight="1" x14ac:dyDescent="0.2"/>
    <row r="839" s="19" customFormat="1" ht="15.75" customHeight="1" x14ac:dyDescent="0.2"/>
    <row r="840" s="19" customFormat="1" ht="15.75" customHeight="1" x14ac:dyDescent="0.2"/>
    <row r="841" s="19" customFormat="1" ht="15.75" customHeight="1" x14ac:dyDescent="0.2"/>
    <row r="842" s="19" customFormat="1" ht="15.75" customHeight="1" x14ac:dyDescent="0.2"/>
    <row r="843" s="19" customFormat="1" ht="15.75" customHeight="1" x14ac:dyDescent="0.2"/>
    <row r="844" s="19" customFormat="1" ht="15.75" customHeight="1" x14ac:dyDescent="0.2"/>
    <row r="845" s="19" customFormat="1" ht="15.75" customHeight="1" x14ac:dyDescent="0.2"/>
    <row r="846" s="19" customFormat="1" ht="15.75" customHeight="1" x14ac:dyDescent="0.2"/>
    <row r="847" s="19" customFormat="1" ht="15.75" customHeight="1" x14ac:dyDescent="0.2"/>
    <row r="848" s="19" customFormat="1" ht="15.75" customHeight="1" x14ac:dyDescent="0.2"/>
    <row r="849" s="19" customFormat="1" ht="15.75" customHeight="1" x14ac:dyDescent="0.2"/>
    <row r="850" s="19" customFormat="1" ht="15.75" customHeight="1" x14ac:dyDescent="0.2"/>
    <row r="851" s="19" customFormat="1" ht="15.75" customHeight="1" x14ac:dyDescent="0.2"/>
    <row r="852" s="19" customFormat="1" ht="15.75" customHeight="1" x14ac:dyDescent="0.2"/>
    <row r="853" s="19" customFormat="1" ht="15.75" customHeight="1" x14ac:dyDescent="0.2"/>
    <row r="854" s="19" customFormat="1" ht="15.75" customHeight="1" x14ac:dyDescent="0.2"/>
    <row r="855" s="19" customFormat="1" ht="15.75" customHeight="1" x14ac:dyDescent="0.2"/>
    <row r="856" s="19" customFormat="1" ht="15.75" customHeight="1" x14ac:dyDescent="0.2"/>
    <row r="857" s="19" customFormat="1" ht="15.75" customHeight="1" x14ac:dyDescent="0.2"/>
    <row r="858" s="19" customFormat="1" ht="15.75" customHeight="1" x14ac:dyDescent="0.2"/>
    <row r="859" s="19" customFormat="1" ht="15.75" customHeight="1" x14ac:dyDescent="0.2"/>
    <row r="860" s="19" customFormat="1" ht="15.75" customHeight="1" x14ac:dyDescent="0.2"/>
    <row r="861" s="19" customFormat="1" ht="15.75" customHeight="1" x14ac:dyDescent="0.2"/>
    <row r="862" s="19" customFormat="1" ht="15.75" customHeight="1" x14ac:dyDescent="0.2"/>
    <row r="863" s="19" customFormat="1" ht="15.75" customHeight="1" x14ac:dyDescent="0.2"/>
    <row r="864" s="19" customFormat="1" ht="15.75" customHeight="1" x14ac:dyDescent="0.2"/>
    <row r="865" s="19" customFormat="1" ht="15.75" customHeight="1" x14ac:dyDescent="0.2"/>
    <row r="866" s="19" customFormat="1" ht="15.75" customHeight="1" x14ac:dyDescent="0.2"/>
    <row r="867" s="19" customFormat="1" ht="15.75" customHeight="1" x14ac:dyDescent="0.2"/>
    <row r="868" s="19" customFormat="1" ht="15.75" customHeight="1" x14ac:dyDescent="0.2"/>
    <row r="869" s="19" customFormat="1" ht="15.75" customHeight="1" x14ac:dyDescent="0.2"/>
    <row r="870" s="19" customFormat="1" ht="15.75" customHeight="1" x14ac:dyDescent="0.2"/>
    <row r="871" s="19" customFormat="1" ht="15.75" customHeight="1" x14ac:dyDescent="0.2"/>
    <row r="872" s="19" customFormat="1" ht="15.75" customHeight="1" x14ac:dyDescent="0.2"/>
    <row r="873" s="19" customFormat="1" ht="15.75" customHeight="1" x14ac:dyDescent="0.2"/>
    <row r="874" s="19" customFormat="1" ht="15.75" customHeight="1" x14ac:dyDescent="0.2"/>
    <row r="875" s="19" customFormat="1" ht="15.75" customHeight="1" x14ac:dyDescent="0.2"/>
    <row r="876" s="19" customFormat="1" ht="15.75" customHeight="1" x14ac:dyDescent="0.2"/>
    <row r="877" s="19" customFormat="1" ht="15.75" customHeight="1" x14ac:dyDescent="0.2"/>
    <row r="878" s="19" customFormat="1" ht="15.75" customHeight="1" x14ac:dyDescent="0.2"/>
    <row r="879" s="19" customFormat="1" ht="15.75" customHeight="1" x14ac:dyDescent="0.2"/>
    <row r="880" s="19" customFormat="1" ht="15.75" customHeight="1" x14ac:dyDescent="0.2"/>
    <row r="881" s="19" customFormat="1" ht="15.75" customHeight="1" x14ac:dyDescent="0.2"/>
    <row r="882" s="19" customFormat="1" ht="15.75" customHeight="1" x14ac:dyDescent="0.2"/>
    <row r="883" s="19" customFormat="1" ht="15.75" customHeight="1" x14ac:dyDescent="0.2"/>
    <row r="884" s="19" customFormat="1" ht="15.75" customHeight="1" x14ac:dyDescent="0.2"/>
    <row r="885" s="19" customFormat="1" ht="15.75" customHeight="1" x14ac:dyDescent="0.2"/>
    <row r="886" s="19" customFormat="1" ht="15.75" customHeight="1" x14ac:dyDescent="0.2"/>
    <row r="887" s="19" customFormat="1" ht="15.75" customHeight="1" x14ac:dyDescent="0.2"/>
    <row r="888" s="19" customFormat="1" ht="15.75" customHeight="1" x14ac:dyDescent="0.2"/>
    <row r="889" s="19" customFormat="1" ht="15.75" customHeight="1" x14ac:dyDescent="0.2"/>
    <row r="890" s="19" customFormat="1" ht="15.75" customHeight="1" x14ac:dyDescent="0.2"/>
    <row r="891" s="19" customFormat="1" ht="15.75" customHeight="1" x14ac:dyDescent="0.2"/>
    <row r="892" s="19" customFormat="1" ht="15.75" customHeight="1" x14ac:dyDescent="0.2"/>
    <row r="893" s="19" customFormat="1" ht="15.75" customHeight="1" x14ac:dyDescent="0.2"/>
    <row r="894" s="19" customFormat="1" ht="15.75" customHeight="1" x14ac:dyDescent="0.2"/>
    <row r="895" s="19" customFormat="1" ht="15.75" customHeight="1" x14ac:dyDescent="0.2"/>
    <row r="896" s="19" customFormat="1" ht="15.75" customHeight="1" x14ac:dyDescent="0.2"/>
    <row r="897" s="19" customFormat="1" ht="15.75" customHeight="1" x14ac:dyDescent="0.2"/>
    <row r="898" s="19" customFormat="1" ht="15.75" customHeight="1" x14ac:dyDescent="0.2"/>
    <row r="899" s="19" customFormat="1" ht="15.75" customHeight="1" x14ac:dyDescent="0.2"/>
    <row r="900" s="19" customFormat="1" ht="15.75" customHeight="1" x14ac:dyDescent="0.2"/>
    <row r="901" s="19" customFormat="1" ht="15.75" customHeight="1" x14ac:dyDescent="0.2"/>
    <row r="902" s="19" customFormat="1" ht="15.75" customHeight="1" x14ac:dyDescent="0.2"/>
    <row r="903" s="19" customFormat="1" ht="15.75" customHeight="1" x14ac:dyDescent="0.2"/>
    <row r="904" s="19" customFormat="1" ht="15.75" customHeight="1" x14ac:dyDescent="0.2"/>
    <row r="905" s="19" customFormat="1" ht="15.75" customHeight="1" x14ac:dyDescent="0.2"/>
    <row r="906" s="19" customFormat="1" ht="15.75" customHeight="1" x14ac:dyDescent="0.2"/>
    <row r="907" s="19" customFormat="1" ht="15.75" customHeight="1" x14ac:dyDescent="0.2"/>
    <row r="908" s="19" customFormat="1" ht="15.75" customHeight="1" x14ac:dyDescent="0.2"/>
    <row r="909" s="19" customFormat="1" ht="15.75" customHeight="1" x14ac:dyDescent="0.2"/>
    <row r="910" s="19" customFormat="1" ht="15.75" customHeight="1" x14ac:dyDescent="0.2"/>
    <row r="911" s="19" customFormat="1" ht="15.75" customHeight="1" x14ac:dyDescent="0.2"/>
    <row r="912" s="19" customFormat="1" ht="15.75" customHeight="1" x14ac:dyDescent="0.2"/>
    <row r="913" s="19" customFormat="1" ht="15.75" customHeight="1" x14ac:dyDescent="0.2"/>
    <row r="914" s="19" customFormat="1" ht="15.75" customHeight="1" x14ac:dyDescent="0.2"/>
    <row r="915" s="19" customFormat="1" ht="15.75" customHeight="1" x14ac:dyDescent="0.2"/>
    <row r="916" s="19" customFormat="1" ht="15.75" customHeight="1" x14ac:dyDescent="0.2"/>
    <row r="917" s="19" customFormat="1" ht="15.75" customHeight="1" x14ac:dyDescent="0.2"/>
    <row r="918" s="19" customFormat="1" ht="15.75" customHeight="1" x14ac:dyDescent="0.2"/>
    <row r="919" s="19" customFormat="1" ht="15.75" customHeight="1" x14ac:dyDescent="0.2"/>
    <row r="920" s="19" customFormat="1" ht="15.75" customHeight="1" x14ac:dyDescent="0.2"/>
    <row r="921" s="19" customFormat="1" ht="15.75" customHeight="1" x14ac:dyDescent="0.2"/>
    <row r="922" s="19" customFormat="1" ht="15.75" customHeight="1" x14ac:dyDescent="0.2"/>
    <row r="923" s="19" customFormat="1" ht="15.75" customHeight="1" x14ac:dyDescent="0.2"/>
    <row r="924" s="19" customFormat="1" ht="15.75" customHeight="1" x14ac:dyDescent="0.2"/>
    <row r="925" s="19" customFormat="1" ht="15.75" customHeight="1" x14ac:dyDescent="0.2"/>
    <row r="926" s="19" customFormat="1" ht="15.75" customHeight="1" x14ac:dyDescent="0.2"/>
    <row r="927" s="19" customFormat="1" ht="15.75" customHeight="1" x14ac:dyDescent="0.2"/>
    <row r="928" s="19" customFormat="1" ht="15.75" customHeight="1" x14ac:dyDescent="0.2"/>
    <row r="929" s="19" customFormat="1" ht="15.75" customHeight="1" x14ac:dyDescent="0.2"/>
    <row r="930" s="19" customFormat="1" ht="15.75" customHeight="1" x14ac:dyDescent="0.2"/>
    <row r="931" s="19" customFormat="1" ht="15.75" customHeight="1" x14ac:dyDescent="0.2"/>
    <row r="932" s="19" customFormat="1" ht="15.75" customHeight="1" x14ac:dyDescent="0.2"/>
    <row r="933" s="19" customFormat="1" ht="15.75" customHeight="1" x14ac:dyDescent="0.2"/>
    <row r="934" s="19" customFormat="1" ht="15.75" customHeight="1" x14ac:dyDescent="0.2"/>
    <row r="935" s="19" customFormat="1" ht="15.75" customHeight="1" x14ac:dyDescent="0.2"/>
    <row r="936" s="19" customFormat="1" ht="15.75" customHeight="1" x14ac:dyDescent="0.2"/>
    <row r="937" s="19" customFormat="1" ht="15.75" customHeight="1" x14ac:dyDescent="0.2"/>
    <row r="938" s="19" customFormat="1" ht="15.75" customHeight="1" x14ac:dyDescent="0.2"/>
    <row r="939" s="19" customFormat="1" ht="15.75" customHeight="1" x14ac:dyDescent="0.2"/>
    <row r="940" s="19" customFormat="1" ht="15.75" customHeight="1" x14ac:dyDescent="0.2"/>
    <row r="941" s="19" customFormat="1" ht="15.75" customHeight="1" x14ac:dyDescent="0.2"/>
    <row r="942" s="19" customFormat="1" ht="15.75" customHeight="1" x14ac:dyDescent="0.2"/>
    <row r="943" s="19" customFormat="1" ht="15.75" customHeight="1" x14ac:dyDescent="0.2"/>
    <row r="944" s="19" customFormat="1" ht="15.75" customHeight="1" x14ac:dyDescent="0.2"/>
    <row r="945" s="19" customFormat="1" ht="15.75" customHeight="1" x14ac:dyDescent="0.2"/>
    <row r="946" s="19" customFormat="1" ht="15.75" customHeight="1" x14ac:dyDescent="0.2"/>
    <row r="947" s="19" customFormat="1" ht="15.75" customHeight="1" x14ac:dyDescent="0.2"/>
    <row r="948" s="19" customFormat="1" ht="15.75" customHeight="1" x14ac:dyDescent="0.2"/>
    <row r="949" s="19" customFormat="1" ht="15.75" customHeight="1" x14ac:dyDescent="0.2"/>
    <row r="950" s="19" customFormat="1" ht="15.75" customHeight="1" x14ac:dyDescent="0.2"/>
    <row r="951" s="19" customFormat="1" ht="15.75" customHeight="1" x14ac:dyDescent="0.2"/>
    <row r="952" s="19" customFormat="1" ht="15.75" customHeight="1" x14ac:dyDescent="0.2"/>
    <row r="953" s="19" customFormat="1" ht="15.75" customHeight="1" x14ac:dyDescent="0.2"/>
    <row r="954" s="19" customFormat="1" ht="15.75" customHeight="1" x14ac:dyDescent="0.2"/>
    <row r="955" s="19" customFormat="1" ht="15.75" customHeight="1" x14ac:dyDescent="0.2"/>
    <row r="956" s="19" customFormat="1" ht="15.75" customHeight="1" x14ac:dyDescent="0.2"/>
    <row r="957" s="19" customFormat="1" ht="15.75" customHeight="1" x14ac:dyDescent="0.2"/>
    <row r="958" s="19" customFormat="1" ht="15.75" customHeight="1" x14ac:dyDescent="0.2"/>
    <row r="959" s="19" customFormat="1" ht="15.75" customHeight="1" x14ac:dyDescent="0.2"/>
    <row r="960" s="19" customFormat="1" ht="15.75" customHeight="1" x14ac:dyDescent="0.2"/>
    <row r="961" s="19" customFormat="1" ht="15.75" customHeight="1" x14ac:dyDescent="0.2"/>
    <row r="962" s="19" customFormat="1" ht="15.75" customHeight="1" x14ac:dyDescent="0.2"/>
    <row r="963" s="19" customFormat="1" ht="15.75" customHeight="1" x14ac:dyDescent="0.2"/>
    <row r="964" s="19" customFormat="1" ht="15.75" customHeight="1" x14ac:dyDescent="0.2"/>
    <row r="965" s="19" customFormat="1" ht="15.75" customHeight="1" x14ac:dyDescent="0.2"/>
    <row r="966" s="19" customFormat="1" ht="15.75" customHeight="1" x14ac:dyDescent="0.2"/>
    <row r="967" s="19" customFormat="1" ht="15.75" customHeight="1" x14ac:dyDescent="0.2"/>
    <row r="968" s="19" customFormat="1" ht="15.75" customHeight="1" x14ac:dyDescent="0.2"/>
    <row r="969" s="19" customFormat="1" ht="15.75" customHeight="1" x14ac:dyDescent="0.2"/>
    <row r="970" s="19" customFormat="1" ht="15.75" customHeight="1" x14ac:dyDescent="0.2"/>
    <row r="971" s="19" customFormat="1" ht="15.75" customHeight="1" x14ac:dyDescent="0.2"/>
    <row r="972" s="19" customFormat="1" ht="15.75" customHeight="1" x14ac:dyDescent="0.2"/>
    <row r="973" s="19" customFormat="1" ht="15.75" customHeight="1" x14ac:dyDescent="0.2"/>
    <row r="974" s="19" customFormat="1" ht="15.75" customHeight="1" x14ac:dyDescent="0.2"/>
    <row r="975" s="19" customFormat="1" ht="15.75" customHeight="1" x14ac:dyDescent="0.2"/>
    <row r="976" s="19" customFormat="1" ht="15.75" customHeight="1" x14ac:dyDescent="0.2"/>
    <row r="977" s="19" customFormat="1" ht="15.75" customHeight="1" x14ac:dyDescent="0.2"/>
    <row r="978" s="19" customFormat="1" ht="15.75" customHeight="1" x14ac:dyDescent="0.2"/>
    <row r="979" s="19" customFormat="1" ht="15.75" customHeight="1" x14ac:dyDescent="0.2"/>
    <row r="980" s="19" customFormat="1" ht="15.75" customHeight="1" x14ac:dyDescent="0.2"/>
    <row r="981" s="19" customFormat="1" ht="15.75" customHeight="1" x14ac:dyDescent="0.2"/>
    <row r="982" s="19" customFormat="1" ht="15.75" customHeight="1" x14ac:dyDescent="0.2"/>
    <row r="983" s="19" customFormat="1" ht="15.75" customHeight="1" x14ac:dyDescent="0.2"/>
    <row r="984" s="19" customFormat="1" ht="15.75" customHeight="1" x14ac:dyDescent="0.2"/>
    <row r="985" s="19" customFormat="1" ht="15.75" customHeight="1" x14ac:dyDescent="0.2"/>
    <row r="986" s="19" customFormat="1" ht="15.75" customHeight="1" x14ac:dyDescent="0.2"/>
    <row r="987" s="19" customFormat="1" ht="15.75" customHeight="1" x14ac:dyDescent="0.2"/>
    <row r="988" s="19" customFormat="1" ht="15.75" customHeight="1" x14ac:dyDescent="0.2"/>
    <row r="989" s="19" customFormat="1" ht="15.75" customHeight="1" x14ac:dyDescent="0.2"/>
    <row r="990" s="19" customFormat="1" ht="15.75" customHeight="1" x14ac:dyDescent="0.2"/>
    <row r="991" s="19" customFormat="1" ht="15.75" customHeight="1" x14ac:dyDescent="0.2"/>
    <row r="992" s="19" customFormat="1" ht="15.75" customHeight="1" x14ac:dyDescent="0.2"/>
    <row r="993" s="19" customFormat="1" ht="15.75" customHeight="1" x14ac:dyDescent="0.2"/>
    <row r="994" s="19" customFormat="1" ht="15.75" customHeight="1" x14ac:dyDescent="0.2"/>
    <row r="995" s="19" customFormat="1" ht="15.75" customHeight="1" x14ac:dyDescent="0.2"/>
    <row r="996" s="19" customFormat="1" ht="15.75" customHeight="1" x14ac:dyDescent="0.2"/>
    <row r="997" s="19" customFormat="1" ht="15.75" customHeight="1" x14ac:dyDescent="0.2"/>
    <row r="998" s="19" customFormat="1" ht="15.75" customHeight="1" x14ac:dyDescent="0.2"/>
    <row r="999" s="19" customFormat="1" ht="15.75" customHeight="1" x14ac:dyDescent="0.2"/>
    <row r="1000" s="19" customFormat="1" ht="15.75" customHeight="1" x14ac:dyDescent="0.2"/>
    <row r="1001" s="19" customFormat="1" ht="15.75" customHeight="1" x14ac:dyDescent="0.2"/>
    <row r="1002" s="19" customFormat="1" ht="15.75" customHeight="1" x14ac:dyDescent="0.2"/>
    <row r="1003" s="19" customFormat="1" ht="15.75" customHeight="1" x14ac:dyDescent="0.2"/>
    <row r="1004" s="19" customFormat="1" ht="15.75" customHeight="1" x14ac:dyDescent="0.2"/>
    <row r="1005" s="19" customFormat="1" ht="15.75" customHeight="1" x14ac:dyDescent="0.2"/>
    <row r="1006" s="19" customFormat="1" ht="15.75" customHeight="1" x14ac:dyDescent="0.2"/>
    <row r="1007" s="19" customFormat="1" ht="15.75" customHeight="1" x14ac:dyDescent="0.2"/>
    <row r="1008" s="19" customFormat="1" ht="15.75" customHeight="1" x14ac:dyDescent="0.2"/>
    <row r="1009" s="19" customFormat="1" ht="15.75" customHeight="1" x14ac:dyDescent="0.2"/>
    <row r="1010" s="19" customFormat="1" ht="15.75" customHeight="1" x14ac:dyDescent="0.2"/>
    <row r="1011" s="19" customFormat="1" ht="15.75" customHeight="1" x14ac:dyDescent="0.2"/>
    <row r="1012" s="19" customFormat="1" ht="15.75" customHeight="1" x14ac:dyDescent="0.2"/>
    <row r="1013" s="19" customFormat="1" ht="15.75" customHeight="1" x14ac:dyDescent="0.2"/>
    <row r="1014" s="19" customFormat="1" ht="15.75" customHeight="1" x14ac:dyDescent="0.2"/>
    <row r="1015" s="19" customFormat="1" ht="15.75" customHeight="1" x14ac:dyDescent="0.2"/>
    <row r="1016" s="19" customFormat="1" ht="15.75" customHeight="1" x14ac:dyDescent="0.2"/>
    <row r="1017" s="19" customFormat="1" ht="15.75" customHeight="1" x14ac:dyDescent="0.2"/>
    <row r="1018" s="19" customFormat="1" ht="15.75" customHeight="1" x14ac:dyDescent="0.2"/>
    <row r="1019" s="19" customFormat="1" ht="15.75" customHeight="1" x14ac:dyDescent="0.2"/>
    <row r="1020" s="19" customFormat="1" ht="15.75" customHeight="1" x14ac:dyDescent="0.2"/>
    <row r="1021" s="19" customFormat="1" ht="15.75" customHeight="1" x14ac:dyDescent="0.2"/>
    <row r="1022" s="19" customFormat="1" ht="15.75" customHeight="1" x14ac:dyDescent="0.2"/>
    <row r="1023" s="19" customFormat="1" ht="15.75" customHeight="1" x14ac:dyDescent="0.2"/>
    <row r="1024" s="19" customFormat="1" ht="15.75" customHeight="1" x14ac:dyDescent="0.2"/>
    <row r="1025" s="19" customFormat="1" ht="15.75" customHeight="1" x14ac:dyDescent="0.2"/>
    <row r="1026" s="19" customFormat="1" ht="15.75" customHeight="1" x14ac:dyDescent="0.2"/>
    <row r="1027" s="19" customFormat="1" ht="15.75" customHeight="1" x14ac:dyDescent="0.2"/>
    <row r="1028" s="19" customFormat="1" ht="15.75" customHeight="1" x14ac:dyDescent="0.2"/>
    <row r="1029" s="19" customFormat="1" ht="15.75" customHeight="1" x14ac:dyDescent="0.2"/>
    <row r="1030" s="19" customFormat="1" ht="15.75" customHeight="1" x14ac:dyDescent="0.2"/>
    <row r="1031" s="19" customFormat="1" ht="15.75" customHeight="1" x14ac:dyDescent="0.2"/>
    <row r="1032" s="19" customFormat="1" ht="15.75" customHeight="1" x14ac:dyDescent="0.2"/>
    <row r="1033" s="19" customFormat="1" ht="15.75" customHeight="1" x14ac:dyDescent="0.2"/>
    <row r="1034" s="19" customFormat="1" ht="15.75" customHeight="1" x14ac:dyDescent="0.2"/>
    <row r="1035" s="19" customFormat="1" ht="15.75" customHeight="1" x14ac:dyDescent="0.2"/>
    <row r="1036" s="19" customFormat="1" ht="15.75" customHeight="1" x14ac:dyDescent="0.2"/>
    <row r="1037" s="19" customFormat="1" ht="15.75" customHeight="1" x14ac:dyDescent="0.2"/>
    <row r="1038" s="19" customFormat="1" ht="15.75" customHeight="1" x14ac:dyDescent="0.2"/>
    <row r="1039" s="19" customFormat="1" ht="15.75" customHeight="1" x14ac:dyDescent="0.2"/>
    <row r="1040" s="19" customFormat="1" ht="15.75" customHeight="1" x14ac:dyDescent="0.2"/>
    <row r="1041" s="19" customFormat="1" ht="15.75" customHeight="1" x14ac:dyDescent="0.2"/>
    <row r="1042" s="19" customFormat="1" ht="15.75" customHeight="1" x14ac:dyDescent="0.2"/>
    <row r="1043" s="19" customFormat="1" ht="15.75" customHeight="1" x14ac:dyDescent="0.2"/>
    <row r="1044" s="19" customFormat="1" ht="15.75" customHeight="1" x14ac:dyDescent="0.2"/>
    <row r="1045" s="19" customFormat="1" ht="15.75" customHeight="1" x14ac:dyDescent="0.2"/>
    <row r="1046" s="19" customFormat="1" ht="15.75" customHeight="1" x14ac:dyDescent="0.2"/>
    <row r="1047" s="19" customFormat="1" ht="15.75" customHeight="1" x14ac:dyDescent="0.2"/>
    <row r="1048" s="19" customFormat="1" ht="15.75" customHeight="1" x14ac:dyDescent="0.2"/>
    <row r="1049" s="19" customFormat="1" ht="15.75" customHeight="1" x14ac:dyDescent="0.2"/>
    <row r="1050" s="19" customFormat="1" ht="15.75" customHeight="1" x14ac:dyDescent="0.2"/>
    <row r="1051" s="19" customFormat="1" ht="15.75" customHeight="1" x14ac:dyDescent="0.2"/>
    <row r="1052" s="19" customFormat="1" ht="15.75" customHeight="1" x14ac:dyDescent="0.2"/>
    <row r="1053" s="19" customFormat="1" ht="15.75" customHeight="1" x14ac:dyDescent="0.2"/>
    <row r="1054" s="19" customFormat="1" ht="15.75" customHeight="1" x14ac:dyDescent="0.2"/>
    <row r="1055" s="19" customFormat="1" ht="15.75" customHeight="1" x14ac:dyDescent="0.2"/>
    <row r="1056" s="19" customFormat="1" ht="15.75" customHeight="1" x14ac:dyDescent="0.2"/>
    <row r="1057" s="19" customFormat="1" ht="15.75" customHeight="1" x14ac:dyDescent="0.2"/>
    <row r="1058" s="19" customFormat="1" ht="15.75" customHeight="1" x14ac:dyDescent="0.2"/>
    <row r="1059" s="19" customFormat="1" ht="15.75" customHeight="1" x14ac:dyDescent="0.2"/>
    <row r="1060" s="19" customFormat="1" ht="15.75" customHeight="1" x14ac:dyDescent="0.2"/>
    <row r="1061" s="19" customFormat="1" ht="15.75" customHeight="1" x14ac:dyDescent="0.2"/>
    <row r="1062" s="19" customFormat="1" ht="15.75" customHeight="1" x14ac:dyDescent="0.2"/>
    <row r="1063" s="19" customFormat="1" ht="15.75" customHeight="1" x14ac:dyDescent="0.2"/>
    <row r="1064" s="19" customFormat="1" ht="15.75" customHeight="1" x14ac:dyDescent="0.2"/>
    <row r="1065" s="19" customFormat="1" ht="15.75" customHeight="1" x14ac:dyDescent="0.2"/>
    <row r="1066" s="19" customFormat="1" ht="15.75" customHeight="1" x14ac:dyDescent="0.2"/>
    <row r="1067" s="19" customFormat="1" ht="15.75" customHeight="1" x14ac:dyDescent="0.2"/>
    <row r="1068" s="19" customFormat="1" ht="15.75" customHeight="1" x14ac:dyDescent="0.2"/>
    <row r="1069" s="19" customFormat="1" ht="15.75" customHeight="1" x14ac:dyDescent="0.2"/>
    <row r="1070" s="19" customFormat="1" ht="15.75" customHeight="1" x14ac:dyDescent="0.2"/>
    <row r="1071" s="19" customFormat="1" ht="15.75" customHeight="1" x14ac:dyDescent="0.2"/>
    <row r="1072" s="19" customFormat="1" ht="15.75" customHeight="1" x14ac:dyDescent="0.2"/>
    <row r="1073" s="19" customFormat="1" ht="15.75" customHeight="1" x14ac:dyDescent="0.2"/>
    <row r="1074" s="19" customFormat="1" ht="15.75" customHeight="1" x14ac:dyDescent="0.2"/>
    <row r="1075" s="19" customFormat="1" ht="15.75" customHeight="1" x14ac:dyDescent="0.2"/>
    <row r="1076" s="19" customFormat="1" ht="15.75" customHeight="1" x14ac:dyDescent="0.2"/>
    <row r="1077" s="19" customFormat="1" ht="15.75" customHeight="1" x14ac:dyDescent="0.2"/>
    <row r="1078" s="19" customFormat="1" ht="15.75" customHeight="1" x14ac:dyDescent="0.2"/>
    <row r="1079" s="19" customFormat="1" ht="15.75" customHeight="1" x14ac:dyDescent="0.2"/>
    <row r="1080" s="19" customFormat="1" ht="15.75" customHeight="1" x14ac:dyDescent="0.2"/>
    <row r="1081" s="19" customFormat="1" ht="15.75" customHeight="1" x14ac:dyDescent="0.2"/>
    <row r="1082" s="19" customFormat="1" ht="15.75" customHeight="1" x14ac:dyDescent="0.2"/>
    <row r="1083" s="19" customFormat="1" ht="15.75" customHeight="1" x14ac:dyDescent="0.2"/>
    <row r="1084" s="19" customFormat="1" ht="15.75" customHeight="1" x14ac:dyDescent="0.2"/>
    <row r="1085" s="19" customFormat="1" ht="15.75" customHeight="1" x14ac:dyDescent="0.2"/>
    <row r="1086" s="19" customFormat="1" ht="15.75" customHeight="1" x14ac:dyDescent="0.2"/>
    <row r="1087" s="19" customFormat="1" ht="15.75" customHeight="1" x14ac:dyDescent="0.2"/>
    <row r="1088" s="19" customFormat="1" ht="15.75" customHeight="1" x14ac:dyDescent="0.2"/>
    <row r="1089" s="19" customFormat="1" ht="15.75" customHeight="1" x14ac:dyDescent="0.2"/>
    <row r="1090" s="19" customFormat="1" ht="15.75" customHeight="1" x14ac:dyDescent="0.2"/>
    <row r="1091" s="19" customFormat="1" ht="15.75" customHeight="1" x14ac:dyDescent="0.2"/>
    <row r="1092" s="19" customFormat="1" ht="15.75" customHeight="1" x14ac:dyDescent="0.2"/>
    <row r="1093" s="19" customFormat="1" ht="15.75" customHeight="1" x14ac:dyDescent="0.2"/>
    <row r="1094" s="19" customFormat="1" ht="15.75" customHeight="1" x14ac:dyDescent="0.2"/>
    <row r="1095" s="19" customFormat="1" ht="15.75" customHeight="1" x14ac:dyDescent="0.2"/>
    <row r="1096" s="19" customFormat="1" ht="15.75" customHeight="1" x14ac:dyDescent="0.2"/>
    <row r="1097" s="19" customFormat="1" ht="15.75" customHeight="1" x14ac:dyDescent="0.2"/>
    <row r="1098" s="19" customFormat="1" ht="15.75" customHeight="1" x14ac:dyDescent="0.2"/>
    <row r="1099" s="19" customFormat="1" ht="15.75" customHeight="1" x14ac:dyDescent="0.2"/>
    <row r="1100" s="19" customFormat="1" ht="15.75" customHeight="1" x14ac:dyDescent="0.2"/>
    <row r="1101" s="19" customFormat="1" ht="15.75" customHeight="1" x14ac:dyDescent="0.2"/>
    <row r="1102" s="19" customFormat="1" ht="15.75" customHeight="1" x14ac:dyDescent="0.2"/>
    <row r="1103" s="19" customFormat="1" ht="15.75" customHeight="1" x14ac:dyDescent="0.2"/>
    <row r="1104" s="19" customFormat="1" ht="15.75" customHeight="1" x14ac:dyDescent="0.2"/>
    <row r="1105" s="19" customFormat="1" ht="15.75" customHeight="1" x14ac:dyDescent="0.2"/>
    <row r="1106" s="19" customFormat="1" ht="15.75" customHeight="1" x14ac:dyDescent="0.2"/>
    <row r="1107" s="19" customFormat="1" ht="15.75" customHeight="1" x14ac:dyDescent="0.2"/>
    <row r="1108" s="19" customFormat="1" ht="15.75" customHeight="1" x14ac:dyDescent="0.2"/>
    <row r="1109" s="19" customFormat="1" ht="15.75" customHeight="1" x14ac:dyDescent="0.2"/>
    <row r="1110" s="19" customFormat="1" ht="15.75" customHeight="1" x14ac:dyDescent="0.2"/>
    <row r="1111" s="19" customFormat="1" ht="15.75" customHeight="1" x14ac:dyDescent="0.2"/>
    <row r="1112" s="19" customFormat="1" ht="15.75" customHeight="1" x14ac:dyDescent="0.2"/>
    <row r="1113" s="19" customFormat="1" ht="15.75" customHeight="1" x14ac:dyDescent="0.2"/>
    <row r="1114" s="19" customFormat="1" ht="15.75" customHeight="1" x14ac:dyDescent="0.2"/>
    <row r="1115" s="19" customFormat="1" ht="15.75" customHeight="1" x14ac:dyDescent="0.2"/>
    <row r="1116" s="19" customFormat="1" ht="15.75" customHeight="1" x14ac:dyDescent="0.2"/>
    <row r="1117" s="19" customFormat="1" ht="15.75" customHeight="1" x14ac:dyDescent="0.2"/>
    <row r="1118" s="19" customFormat="1" ht="15.75" customHeight="1" x14ac:dyDescent="0.2"/>
    <row r="1119" s="19" customFormat="1" ht="15.75" customHeight="1" x14ac:dyDescent="0.2"/>
    <row r="1120" s="19" customFormat="1" ht="15.75" customHeight="1" x14ac:dyDescent="0.2"/>
    <row r="1121" s="19" customFormat="1" ht="15.75" customHeight="1" x14ac:dyDescent="0.2"/>
    <row r="1122" s="19" customFormat="1" ht="15.75" customHeight="1" x14ac:dyDescent="0.2"/>
    <row r="1123" s="19" customFormat="1" ht="15.75" customHeight="1" x14ac:dyDescent="0.2"/>
    <row r="1124" s="19" customFormat="1" ht="15.75" customHeight="1" x14ac:dyDescent="0.2"/>
    <row r="1125" s="19" customFormat="1" ht="15.75" customHeight="1" x14ac:dyDescent="0.2"/>
    <row r="1126" s="19" customFormat="1" ht="15.75" customHeight="1" x14ac:dyDescent="0.2"/>
    <row r="1127" s="19" customFormat="1" ht="15.75" customHeight="1" x14ac:dyDescent="0.2"/>
    <row r="1128" s="19" customFormat="1" ht="15.75" customHeight="1" x14ac:dyDescent="0.2"/>
    <row r="1129" s="19" customFormat="1" ht="15.75" customHeight="1" x14ac:dyDescent="0.2"/>
    <row r="1130" s="19" customFormat="1" ht="15.75" customHeight="1" x14ac:dyDescent="0.2"/>
    <row r="1131" s="19" customFormat="1" ht="15.75" customHeight="1" x14ac:dyDescent="0.2"/>
    <row r="1132" s="19" customFormat="1" ht="15.75" customHeight="1" x14ac:dyDescent="0.2"/>
    <row r="1133" s="19" customFormat="1" ht="15.75" customHeight="1" x14ac:dyDescent="0.2"/>
    <row r="1134" s="19" customFormat="1" ht="15.75" customHeight="1" x14ac:dyDescent="0.2"/>
    <row r="1135" s="19" customFormat="1" ht="15.75" customHeight="1" x14ac:dyDescent="0.2"/>
    <row r="1136" s="19" customFormat="1" ht="15.75" customHeight="1" x14ac:dyDescent="0.2"/>
    <row r="1137" s="19" customFormat="1" ht="15.75" customHeight="1" x14ac:dyDescent="0.2"/>
    <row r="1138" s="19" customFormat="1" ht="15.75" customHeight="1" x14ac:dyDescent="0.2"/>
    <row r="1139" s="19" customFormat="1" ht="15.75" customHeight="1" x14ac:dyDescent="0.2"/>
    <row r="1140" s="19" customFormat="1" ht="15.75" customHeight="1" x14ac:dyDescent="0.2"/>
    <row r="1141" s="19" customFormat="1" ht="15.75" customHeight="1" x14ac:dyDescent="0.2"/>
    <row r="1142" s="19" customFormat="1" ht="15.75" customHeight="1" x14ac:dyDescent="0.2"/>
    <row r="1143" s="19" customFormat="1" ht="15.75" customHeight="1" x14ac:dyDescent="0.2"/>
    <row r="1144" s="19" customFormat="1" ht="15.75" customHeight="1" x14ac:dyDescent="0.2"/>
    <row r="1145" s="19" customFormat="1" ht="15.75" customHeight="1" x14ac:dyDescent="0.2"/>
    <row r="1146" s="19" customFormat="1" ht="15.75" customHeight="1" x14ac:dyDescent="0.2"/>
    <row r="1147" s="19" customFormat="1" ht="15.75" customHeight="1" x14ac:dyDescent="0.2"/>
    <row r="1148" s="19" customFormat="1" ht="15.75" customHeight="1" x14ac:dyDescent="0.2"/>
    <row r="1149" s="19" customFormat="1" ht="15.75" customHeight="1" x14ac:dyDescent="0.2"/>
    <row r="1150" s="19" customFormat="1" ht="15.75" customHeight="1" x14ac:dyDescent="0.2"/>
    <row r="1151" s="19" customFormat="1" ht="15.75" customHeight="1" x14ac:dyDescent="0.2"/>
    <row r="1152" s="19" customFormat="1" ht="15.75" customHeight="1" x14ac:dyDescent="0.2"/>
    <row r="1153" s="19" customFormat="1" ht="15.75" customHeight="1" x14ac:dyDescent="0.2"/>
    <row r="1154" s="19" customFormat="1" ht="15.75" customHeight="1" x14ac:dyDescent="0.2"/>
    <row r="1155" s="19" customFormat="1" ht="15.75" customHeight="1" x14ac:dyDescent="0.2"/>
    <row r="1156" s="19" customFormat="1" ht="15.75" customHeight="1" x14ac:dyDescent="0.2"/>
    <row r="1157" s="19" customFormat="1" ht="15.75" customHeight="1" x14ac:dyDescent="0.2"/>
    <row r="1158" s="19" customFormat="1" ht="15.75" customHeight="1" x14ac:dyDescent="0.2"/>
    <row r="1159" s="19" customFormat="1" ht="15.75" customHeight="1" x14ac:dyDescent="0.2"/>
    <row r="1160" s="19" customFormat="1" ht="15.75" customHeight="1" x14ac:dyDescent="0.2"/>
    <row r="1161" s="19" customFormat="1" ht="15.75" customHeight="1" x14ac:dyDescent="0.2"/>
    <row r="1162" s="19" customFormat="1" ht="15.75" customHeight="1" x14ac:dyDescent="0.2"/>
    <row r="1163" s="19" customFormat="1" ht="15.75" customHeight="1" x14ac:dyDescent="0.2"/>
    <row r="1164" s="19" customFormat="1" ht="15.75" customHeight="1" x14ac:dyDescent="0.2"/>
    <row r="1165" s="19" customFormat="1" ht="15.75" customHeight="1" x14ac:dyDescent="0.2"/>
    <row r="1166" s="19" customFormat="1" ht="15.75" customHeight="1" x14ac:dyDescent="0.2"/>
    <row r="1167" s="19" customFormat="1" ht="15.75" customHeight="1" x14ac:dyDescent="0.2"/>
    <row r="1168" s="19" customFormat="1" ht="15.75" customHeight="1" x14ac:dyDescent="0.2"/>
    <row r="1169" s="19" customFormat="1" ht="15.75" customHeight="1" x14ac:dyDescent="0.2"/>
    <row r="1170" s="19" customFormat="1" ht="15.75" customHeight="1" x14ac:dyDescent="0.2"/>
    <row r="1171" s="19" customFormat="1" ht="15.75" customHeight="1" x14ac:dyDescent="0.2"/>
    <row r="1172" s="19" customFormat="1" ht="15.75" customHeight="1" x14ac:dyDescent="0.2"/>
    <row r="1173" s="19" customFormat="1" ht="15.75" customHeight="1" x14ac:dyDescent="0.2"/>
    <row r="1174" s="19" customFormat="1" ht="15.75" customHeight="1" x14ac:dyDescent="0.2"/>
    <row r="1175" s="19" customFormat="1" ht="15.75" customHeight="1" x14ac:dyDescent="0.2"/>
    <row r="1176" s="19" customFormat="1" ht="15.75" customHeight="1" x14ac:dyDescent="0.2"/>
    <row r="1177" s="19" customFormat="1" ht="15.75" customHeight="1" x14ac:dyDescent="0.2"/>
    <row r="1178" s="19" customFormat="1" ht="15.75" customHeight="1" x14ac:dyDescent="0.2"/>
    <row r="1179" s="19" customFormat="1" ht="15.75" customHeight="1" x14ac:dyDescent="0.2"/>
    <row r="1180" s="19" customFormat="1" ht="15.75" customHeight="1" x14ac:dyDescent="0.2"/>
    <row r="1181" s="19" customFormat="1" ht="15.75" customHeight="1" x14ac:dyDescent="0.2"/>
    <row r="1182" s="19" customFormat="1" ht="15.75" customHeight="1" x14ac:dyDescent="0.2"/>
    <row r="1183" s="19" customFormat="1" ht="15.75" customHeight="1" x14ac:dyDescent="0.2"/>
    <row r="1184" s="19" customFormat="1" ht="15.75" customHeight="1" x14ac:dyDescent="0.2"/>
    <row r="1185" s="19" customFormat="1" ht="15.75" customHeight="1" x14ac:dyDescent="0.2"/>
    <row r="1186" s="19" customFormat="1" ht="15.75" customHeight="1" x14ac:dyDescent="0.2"/>
    <row r="1187" s="19" customFormat="1" ht="15.75" customHeight="1" x14ac:dyDescent="0.2"/>
    <row r="1188" s="19" customFormat="1" ht="15.75" customHeight="1" x14ac:dyDescent="0.2"/>
    <row r="1189" s="19" customFormat="1" ht="15.75" customHeight="1" x14ac:dyDescent="0.2"/>
    <row r="1190" s="19" customFormat="1" ht="15.75" customHeight="1" x14ac:dyDescent="0.2"/>
    <row r="1191" s="19" customFormat="1" ht="15.75" customHeight="1" x14ac:dyDescent="0.2"/>
    <row r="1192" s="19" customFormat="1" ht="15.75" customHeight="1" x14ac:dyDescent="0.2"/>
    <row r="1193" s="19" customFormat="1" ht="15.75" customHeight="1" x14ac:dyDescent="0.2"/>
    <row r="1194" s="19" customFormat="1" ht="15.75" customHeight="1" x14ac:dyDescent="0.2"/>
    <row r="1195" s="19" customFormat="1" ht="15.75" customHeight="1" x14ac:dyDescent="0.2"/>
    <row r="1196" s="19" customFormat="1" ht="15.75" customHeight="1" x14ac:dyDescent="0.2"/>
    <row r="1197" s="19" customFormat="1" ht="15.75" customHeight="1" x14ac:dyDescent="0.2"/>
    <row r="1198" s="19" customFormat="1" ht="15.75" customHeight="1" x14ac:dyDescent="0.2"/>
    <row r="1199" s="19" customFormat="1" ht="15.75" customHeight="1" x14ac:dyDescent="0.2"/>
    <row r="1200" s="19" customFormat="1" ht="15.75" customHeight="1" x14ac:dyDescent="0.2"/>
    <row r="1201" s="19" customFormat="1" ht="15.75" customHeight="1" x14ac:dyDescent="0.2"/>
    <row r="1202" s="19" customFormat="1" ht="15.75" customHeight="1" x14ac:dyDescent="0.2"/>
    <row r="1203" s="19" customFormat="1" ht="15.75" customHeight="1" x14ac:dyDescent="0.2"/>
    <row r="1204" s="19" customFormat="1" ht="15.75" customHeight="1" x14ac:dyDescent="0.2"/>
    <row r="1205" s="19" customFormat="1" ht="15.75" customHeight="1" x14ac:dyDescent="0.2"/>
    <row r="1206" s="19" customFormat="1" ht="15.75" customHeight="1" x14ac:dyDescent="0.2"/>
    <row r="1207" s="19" customFormat="1" ht="15.75" customHeight="1" x14ac:dyDescent="0.2"/>
    <row r="1208" s="19" customFormat="1" ht="15.75" customHeight="1" x14ac:dyDescent="0.2"/>
    <row r="1209" s="19" customFormat="1" ht="15.75" customHeight="1" x14ac:dyDescent="0.2"/>
    <row r="1210" s="19" customFormat="1" ht="15.75" customHeight="1" x14ac:dyDescent="0.2"/>
    <row r="1211" s="19" customFormat="1" ht="15.75" customHeight="1" x14ac:dyDescent="0.2"/>
    <row r="1212" s="19" customFormat="1" ht="15.75" customHeight="1" x14ac:dyDescent="0.2"/>
    <row r="1213" s="19" customFormat="1" ht="15.75" customHeight="1" x14ac:dyDescent="0.2"/>
    <row r="1214" s="19" customFormat="1" ht="15.75" customHeight="1" x14ac:dyDescent="0.2"/>
    <row r="1215" s="19" customFormat="1" ht="15.75" customHeight="1" x14ac:dyDescent="0.2"/>
    <row r="1216" s="19" customFormat="1" ht="15.75" customHeight="1" x14ac:dyDescent="0.2"/>
    <row r="1217" s="19" customFormat="1" ht="15.75" customHeight="1" x14ac:dyDescent="0.2"/>
    <row r="1218" s="19" customFormat="1" ht="15.75" customHeight="1" x14ac:dyDescent="0.2"/>
    <row r="1219" s="19" customFormat="1" ht="15.75" customHeight="1" x14ac:dyDescent="0.2"/>
    <row r="1220" s="19" customFormat="1" ht="15.75" customHeight="1" x14ac:dyDescent="0.2"/>
    <row r="1221" s="19" customFormat="1" ht="15.75" customHeight="1" x14ac:dyDescent="0.2"/>
    <row r="1222" s="19" customFormat="1" ht="15.75" customHeight="1" x14ac:dyDescent="0.2"/>
    <row r="1223" s="19" customFormat="1" ht="15.75" customHeight="1" x14ac:dyDescent="0.2"/>
    <row r="1224" s="19" customFormat="1" ht="15.75" customHeight="1" x14ac:dyDescent="0.2"/>
    <row r="1225" s="19" customFormat="1" ht="15.75" customHeight="1" x14ac:dyDescent="0.2"/>
    <row r="1226" s="19" customFormat="1" ht="15.75" customHeight="1" x14ac:dyDescent="0.2"/>
    <row r="1227" s="19" customFormat="1" ht="15.75" customHeight="1" x14ac:dyDescent="0.2"/>
    <row r="1228" s="19" customFormat="1" ht="15.75" customHeight="1" x14ac:dyDescent="0.2"/>
    <row r="1229" s="19" customFormat="1" ht="15.75" customHeight="1" x14ac:dyDescent="0.2"/>
    <row r="1230" s="19" customFormat="1" ht="15.75" customHeight="1" x14ac:dyDescent="0.2"/>
    <row r="1231" s="19" customFormat="1" ht="15.75" customHeight="1" x14ac:dyDescent="0.2"/>
    <row r="1232" s="19" customFormat="1" ht="15.75" customHeight="1" x14ac:dyDescent="0.2"/>
    <row r="1233" s="19" customFormat="1" ht="15.75" customHeight="1" x14ac:dyDescent="0.2"/>
    <row r="1234" s="19" customFormat="1" ht="15.75" customHeight="1" x14ac:dyDescent="0.2"/>
    <row r="1235" s="19" customFormat="1" ht="15.75" customHeight="1" x14ac:dyDescent="0.2"/>
    <row r="1236" s="19" customFormat="1" ht="15.75" customHeight="1" x14ac:dyDescent="0.2"/>
    <row r="1237" s="19" customFormat="1" ht="15.75" customHeight="1" x14ac:dyDescent="0.2"/>
    <row r="1238" s="19" customFormat="1" ht="15.75" customHeight="1" x14ac:dyDescent="0.2"/>
    <row r="1239" s="19" customFormat="1" ht="15.75" customHeight="1" x14ac:dyDescent="0.2"/>
    <row r="1240" s="19" customFormat="1" ht="15.75" customHeight="1" x14ac:dyDescent="0.2"/>
    <row r="1241" s="19" customFormat="1" ht="15.75" customHeight="1" x14ac:dyDescent="0.2"/>
    <row r="1242" s="19" customFormat="1" ht="15.75" customHeight="1" x14ac:dyDescent="0.2"/>
    <row r="1243" s="19" customFormat="1" ht="15.75" customHeight="1" x14ac:dyDescent="0.2"/>
    <row r="1244" s="19" customFormat="1" ht="15.75" customHeight="1" x14ac:dyDescent="0.2"/>
    <row r="1245" s="19" customFormat="1" ht="15.75" customHeight="1" x14ac:dyDescent="0.2"/>
    <row r="1246" s="19" customFormat="1" ht="15.75" customHeight="1" x14ac:dyDescent="0.2"/>
    <row r="1247" s="19" customFormat="1" ht="15.75" customHeight="1" x14ac:dyDescent="0.2"/>
    <row r="1248" s="19" customFormat="1" ht="15.75" customHeight="1" x14ac:dyDescent="0.2"/>
    <row r="1249" s="19" customFormat="1" ht="15.75" customHeight="1" x14ac:dyDescent="0.2"/>
    <row r="1250" s="19" customFormat="1" ht="15.75" customHeight="1" x14ac:dyDescent="0.2"/>
    <row r="1251" s="19" customFormat="1" ht="15.75" customHeight="1" x14ac:dyDescent="0.2"/>
    <row r="1252" s="19" customFormat="1" ht="15.75" customHeight="1" x14ac:dyDescent="0.2"/>
    <row r="1253" s="19" customFormat="1" ht="15.75" customHeight="1" x14ac:dyDescent="0.2"/>
    <row r="1254" s="19" customFormat="1" ht="15.75" customHeight="1" x14ac:dyDescent="0.2"/>
    <row r="1255" s="19" customFormat="1" ht="15.75" customHeight="1" x14ac:dyDescent="0.2"/>
    <row r="1256" s="19" customFormat="1" ht="15.75" customHeight="1" x14ac:dyDescent="0.2"/>
    <row r="1257" s="19" customFormat="1" ht="15.75" customHeight="1" x14ac:dyDescent="0.2"/>
    <row r="1258" s="19" customFormat="1" ht="15.75" customHeight="1" x14ac:dyDescent="0.2"/>
    <row r="1259" s="19" customFormat="1" ht="15.75" customHeight="1" x14ac:dyDescent="0.2"/>
    <row r="1260" s="19" customFormat="1" ht="15.75" customHeight="1" x14ac:dyDescent="0.2"/>
    <row r="1261" s="19" customFormat="1" ht="15.75" customHeight="1" x14ac:dyDescent="0.2"/>
    <row r="1262" s="19" customFormat="1" ht="15.75" customHeight="1" x14ac:dyDescent="0.2"/>
    <row r="1263" s="19" customFormat="1" ht="15.75" customHeight="1" x14ac:dyDescent="0.2"/>
    <row r="1264" s="19" customFormat="1" ht="15.75" customHeight="1" x14ac:dyDescent="0.2"/>
    <row r="1265" s="19" customFormat="1" ht="15.75" customHeight="1" x14ac:dyDescent="0.2"/>
    <row r="1266" s="19" customFormat="1" ht="15.75" customHeight="1" x14ac:dyDescent="0.2"/>
    <row r="1267" s="19" customFormat="1" ht="15.75" customHeight="1" x14ac:dyDescent="0.2"/>
    <row r="1268" s="19" customFormat="1" ht="15.75" customHeight="1" x14ac:dyDescent="0.2"/>
    <row r="1269" s="19" customFormat="1" ht="15.75" customHeight="1" x14ac:dyDescent="0.2"/>
    <row r="1270" s="19" customFormat="1" ht="15.75" customHeight="1" x14ac:dyDescent="0.2"/>
    <row r="1271" s="19" customFormat="1" ht="15.75" customHeight="1" x14ac:dyDescent="0.2"/>
    <row r="1272" s="19" customFormat="1" ht="15.75" customHeight="1" x14ac:dyDescent="0.2"/>
    <row r="1273" s="19" customFormat="1" ht="15.75" customHeight="1" x14ac:dyDescent="0.2"/>
    <row r="1274" s="19" customFormat="1" ht="15.75" customHeight="1" x14ac:dyDescent="0.2"/>
    <row r="1275" s="19" customFormat="1" ht="15.75" customHeight="1" x14ac:dyDescent="0.2"/>
    <row r="1276" s="19" customFormat="1" ht="15.75" customHeight="1" x14ac:dyDescent="0.2"/>
    <row r="1277" s="19" customFormat="1" ht="15.75" customHeight="1" x14ac:dyDescent="0.2"/>
    <row r="1278" s="19" customFormat="1" ht="15.75" customHeight="1" x14ac:dyDescent="0.2"/>
    <row r="1279" s="19" customFormat="1" ht="15.75" customHeight="1" x14ac:dyDescent="0.2"/>
    <row r="1280" s="19" customFormat="1" ht="15.75" customHeight="1" x14ac:dyDescent="0.2"/>
    <row r="1281" s="19" customFormat="1" ht="15.75" customHeight="1" x14ac:dyDescent="0.2"/>
    <row r="1282" s="19" customFormat="1" ht="15.75" customHeight="1" x14ac:dyDescent="0.2"/>
    <row r="1283" s="19" customFormat="1" ht="15.75" customHeight="1" x14ac:dyDescent="0.2"/>
    <row r="1284" s="19" customFormat="1" ht="15.75" customHeight="1" x14ac:dyDescent="0.2"/>
    <row r="1285" s="19" customFormat="1" ht="15.75" customHeight="1" x14ac:dyDescent="0.2"/>
    <row r="1286" s="19" customFormat="1" ht="15.75" customHeight="1" x14ac:dyDescent="0.2"/>
    <row r="1287" s="19" customFormat="1" ht="15.75" customHeight="1" x14ac:dyDescent="0.2"/>
    <row r="1288" s="19" customFormat="1" ht="15.75" customHeight="1" x14ac:dyDescent="0.2"/>
    <row r="1289" s="19" customFormat="1" ht="15.75" customHeight="1" x14ac:dyDescent="0.2"/>
    <row r="1290" s="19" customFormat="1" ht="15.75" customHeight="1" x14ac:dyDescent="0.2"/>
    <row r="1291" s="19" customFormat="1" ht="15.75" customHeight="1" x14ac:dyDescent="0.2"/>
    <row r="1292" s="19" customFormat="1" ht="15.75" customHeight="1" x14ac:dyDescent="0.2"/>
    <row r="1293" s="19" customFormat="1" ht="15.75" customHeight="1" x14ac:dyDescent="0.2"/>
    <row r="1294" s="19" customFormat="1" ht="15.75" customHeight="1" x14ac:dyDescent="0.2"/>
    <row r="1295" s="19" customFormat="1" ht="15.75" customHeight="1" x14ac:dyDescent="0.2"/>
    <row r="1296" s="19" customFormat="1" ht="15.75" customHeight="1" x14ac:dyDescent="0.2"/>
    <row r="1297" s="19" customFormat="1" ht="15.75" customHeight="1" x14ac:dyDescent="0.2"/>
    <row r="1298" s="19" customFormat="1" ht="15.75" customHeight="1" x14ac:dyDescent="0.2"/>
    <row r="1299" s="19" customFormat="1" ht="15.75" customHeight="1" x14ac:dyDescent="0.2"/>
    <row r="1300" s="19" customFormat="1" ht="15.75" customHeight="1" x14ac:dyDescent="0.2"/>
    <row r="1301" s="19" customFormat="1" ht="15.75" customHeight="1" x14ac:dyDescent="0.2"/>
    <row r="1302" s="19" customFormat="1" ht="15.75" customHeight="1" x14ac:dyDescent="0.2"/>
    <row r="1303" s="19" customFormat="1" ht="15.75" customHeight="1" x14ac:dyDescent="0.2"/>
    <row r="1304" s="19" customFormat="1" ht="15.75" customHeight="1" x14ac:dyDescent="0.2"/>
    <row r="1305" s="19" customFormat="1" ht="15.75" customHeight="1" x14ac:dyDescent="0.2"/>
    <row r="1306" s="19" customFormat="1" ht="15.75" customHeight="1" x14ac:dyDescent="0.2"/>
    <row r="1307" s="19" customFormat="1" ht="15.75" customHeight="1" x14ac:dyDescent="0.2"/>
    <row r="1308" s="19" customFormat="1" ht="15.75" customHeight="1" x14ac:dyDescent="0.2"/>
    <row r="1309" s="19" customFormat="1" ht="15.75" customHeight="1" x14ac:dyDescent="0.2"/>
    <row r="1310" s="19" customFormat="1" ht="15.75" customHeight="1" x14ac:dyDescent="0.2"/>
    <row r="1311" s="19" customFormat="1" ht="15.75" customHeight="1" x14ac:dyDescent="0.2"/>
    <row r="1312" s="19" customFormat="1" ht="15.75" customHeight="1" x14ac:dyDescent="0.2"/>
    <row r="1313" s="19" customFormat="1" ht="15.75" customHeight="1" x14ac:dyDescent="0.2"/>
    <row r="1314" s="19" customFormat="1" ht="15.75" customHeight="1" x14ac:dyDescent="0.2"/>
    <row r="1315" s="19" customFormat="1" ht="15.75" customHeight="1" x14ac:dyDescent="0.2"/>
    <row r="1316" s="19" customFormat="1" ht="15.75" customHeight="1" x14ac:dyDescent="0.2"/>
    <row r="1317" s="19" customFormat="1" ht="15.75" customHeight="1" x14ac:dyDescent="0.2"/>
    <row r="1318" s="19" customFormat="1" ht="15.75" customHeight="1" x14ac:dyDescent="0.2"/>
    <row r="1319" s="19" customFormat="1" ht="15.75" customHeight="1" x14ac:dyDescent="0.2"/>
    <row r="1320" s="19" customFormat="1" ht="15.75" customHeight="1" x14ac:dyDescent="0.2"/>
    <row r="1321" s="19" customFormat="1" ht="15.75" customHeight="1" x14ac:dyDescent="0.2"/>
    <row r="1322" s="19" customFormat="1" ht="15.75" customHeight="1" x14ac:dyDescent="0.2"/>
    <row r="1323" s="19" customFormat="1" ht="15.75" customHeight="1" x14ac:dyDescent="0.2"/>
    <row r="1324" s="19" customFormat="1" ht="15.75" customHeight="1" x14ac:dyDescent="0.2"/>
    <row r="1325" s="19" customFormat="1" ht="15.75" customHeight="1" x14ac:dyDescent="0.2"/>
    <row r="1326" s="19" customFormat="1" ht="15.75" customHeight="1" x14ac:dyDescent="0.2"/>
    <row r="1327" s="19" customFormat="1" ht="15.75" customHeight="1" x14ac:dyDescent="0.2"/>
    <row r="1328" s="19" customFormat="1" ht="15.75" customHeight="1" x14ac:dyDescent="0.2"/>
    <row r="1329" s="19" customFormat="1" ht="15.75" customHeight="1" x14ac:dyDescent="0.2"/>
    <row r="1330" s="19" customFormat="1" ht="15.75" customHeight="1" x14ac:dyDescent="0.2"/>
    <row r="1331" s="19" customFormat="1" ht="15.75" customHeight="1" x14ac:dyDescent="0.2"/>
    <row r="1332" s="19" customFormat="1" ht="15.75" customHeight="1" x14ac:dyDescent="0.2"/>
    <row r="1333" s="19" customFormat="1" ht="15.75" customHeight="1" x14ac:dyDescent="0.2"/>
    <row r="1334" s="19" customFormat="1" ht="15.75" customHeight="1" x14ac:dyDescent="0.2"/>
    <row r="1335" s="19" customFormat="1" ht="15.75" customHeight="1" x14ac:dyDescent="0.2"/>
    <row r="1336" s="19" customFormat="1" ht="15.75" customHeight="1" x14ac:dyDescent="0.2"/>
    <row r="1337" s="19" customFormat="1" ht="15.75" customHeight="1" x14ac:dyDescent="0.2"/>
    <row r="1338" s="19" customFormat="1" ht="15.75" customHeight="1" x14ac:dyDescent="0.2"/>
    <row r="1339" s="19" customFormat="1" ht="15.75" customHeight="1" x14ac:dyDescent="0.2"/>
    <row r="1340" s="19" customFormat="1" ht="15.75" customHeight="1" x14ac:dyDescent="0.2"/>
    <row r="1341" s="19" customFormat="1" ht="15.75" customHeight="1" x14ac:dyDescent="0.2"/>
    <row r="1342" s="19" customFormat="1" ht="15.75" customHeight="1" x14ac:dyDescent="0.2"/>
    <row r="1343" s="19" customFormat="1" ht="15.75" customHeight="1" x14ac:dyDescent="0.2"/>
    <row r="1344" s="19" customFormat="1" ht="15.75" customHeight="1" x14ac:dyDescent="0.2"/>
    <row r="1345" s="19" customFormat="1" ht="15.75" customHeight="1" x14ac:dyDescent="0.2"/>
    <row r="1346" s="19" customFormat="1" ht="15.75" customHeight="1" x14ac:dyDescent="0.2"/>
    <row r="1347" s="19" customFormat="1" ht="15.75" customHeight="1" x14ac:dyDescent="0.2"/>
    <row r="1348" s="19" customFormat="1" ht="15.75" customHeight="1" x14ac:dyDescent="0.2"/>
    <row r="1349" s="19" customFormat="1" ht="15.75" customHeight="1" x14ac:dyDescent="0.2"/>
    <row r="1350" s="19" customFormat="1" ht="15.75" customHeight="1" x14ac:dyDescent="0.2"/>
    <row r="1351" s="19" customFormat="1" ht="15.75" customHeight="1" x14ac:dyDescent="0.2"/>
    <row r="1352" s="19" customFormat="1" ht="15.75" customHeight="1" x14ac:dyDescent="0.2"/>
    <row r="1353" s="19" customFormat="1" ht="15.75" customHeight="1" x14ac:dyDescent="0.2"/>
    <row r="1354" s="19" customFormat="1" ht="15.75" customHeight="1" x14ac:dyDescent="0.2"/>
    <row r="1355" s="19" customFormat="1" ht="15.75" customHeight="1" x14ac:dyDescent="0.2"/>
    <row r="1356" s="19" customFormat="1" ht="15.75" customHeight="1" x14ac:dyDescent="0.2"/>
    <row r="1357" s="19" customFormat="1" ht="15.75" customHeight="1" x14ac:dyDescent="0.2"/>
    <row r="1358" s="19" customFormat="1" ht="15.75" customHeight="1" x14ac:dyDescent="0.2"/>
    <row r="1359" s="19" customFormat="1" ht="15.75" customHeight="1" x14ac:dyDescent="0.2"/>
    <row r="1360" s="19" customFormat="1" ht="15.75" customHeight="1" x14ac:dyDescent="0.2"/>
    <row r="1361" s="19" customFormat="1" ht="15.75" customHeight="1" x14ac:dyDescent="0.2"/>
    <row r="1362" s="19" customFormat="1" ht="15.75" customHeight="1" x14ac:dyDescent="0.2"/>
    <row r="1363" s="19" customFormat="1" ht="15.75" customHeight="1" x14ac:dyDescent="0.2"/>
    <row r="1364" s="19" customFormat="1" ht="15.75" customHeight="1" x14ac:dyDescent="0.2"/>
    <row r="1365" s="19" customFormat="1" ht="15.75" customHeight="1" x14ac:dyDescent="0.2"/>
    <row r="1366" s="19" customFormat="1" ht="15.75" customHeight="1" x14ac:dyDescent="0.2"/>
    <row r="1367" s="19" customFormat="1" ht="15.75" customHeight="1" x14ac:dyDescent="0.2"/>
    <row r="1368" s="19" customFormat="1" ht="15.75" customHeight="1" x14ac:dyDescent="0.2"/>
    <row r="1369" s="19" customFormat="1" ht="15.75" customHeight="1" x14ac:dyDescent="0.2"/>
    <row r="1370" s="19" customFormat="1" ht="15.75" customHeight="1" x14ac:dyDescent="0.2"/>
    <row r="1371" s="19" customFormat="1" ht="15.75" customHeight="1" x14ac:dyDescent="0.2"/>
    <row r="1372" s="19" customFormat="1" ht="15.75" customHeight="1" x14ac:dyDescent="0.2"/>
    <row r="1373" s="19" customFormat="1" ht="15.75" customHeight="1" x14ac:dyDescent="0.2"/>
    <row r="1374" s="19" customFormat="1" ht="15.75" customHeight="1" x14ac:dyDescent="0.2"/>
    <row r="1375" s="19" customFormat="1" ht="15.75" customHeight="1" x14ac:dyDescent="0.2"/>
    <row r="1376" s="19" customFormat="1" ht="15.75" customHeight="1" x14ac:dyDescent="0.2"/>
    <row r="1377" s="19" customFormat="1" ht="15.75" customHeight="1" x14ac:dyDescent="0.2"/>
    <row r="1378" s="19" customFormat="1" ht="15.75" customHeight="1" x14ac:dyDescent="0.2"/>
    <row r="1379" s="19" customFormat="1" ht="15.75" customHeight="1" x14ac:dyDescent="0.2"/>
    <row r="1380" s="19" customFormat="1" ht="15.75" customHeight="1" x14ac:dyDescent="0.2"/>
    <row r="1381" s="19" customFormat="1" ht="15.75" customHeight="1" x14ac:dyDescent="0.2"/>
    <row r="1382" s="19" customFormat="1" ht="15.75" customHeight="1" x14ac:dyDescent="0.2"/>
    <row r="1383" s="19" customFormat="1" ht="15.75" customHeight="1" x14ac:dyDescent="0.2"/>
    <row r="1384" s="19" customFormat="1" ht="15.75" customHeight="1" x14ac:dyDescent="0.2"/>
    <row r="1385" s="19" customFormat="1" ht="15.75" customHeight="1" x14ac:dyDescent="0.2"/>
    <row r="1386" s="19" customFormat="1" ht="15.75" customHeight="1" x14ac:dyDescent="0.2"/>
    <row r="1387" s="19" customFormat="1" ht="15.75" customHeight="1" x14ac:dyDescent="0.2"/>
    <row r="1388" s="19" customFormat="1" ht="15.75" customHeight="1" x14ac:dyDescent="0.2"/>
    <row r="1389" s="19" customFormat="1" ht="15.75" customHeight="1" x14ac:dyDescent="0.2"/>
    <row r="1390" s="19" customFormat="1" ht="15.75" customHeight="1" x14ac:dyDescent="0.2"/>
    <row r="1391" s="19" customFormat="1" ht="15.75" customHeight="1" x14ac:dyDescent="0.2"/>
    <row r="1392" s="19" customFormat="1" ht="15.75" customHeight="1" x14ac:dyDescent="0.2"/>
    <row r="1393" s="19" customFormat="1" ht="15.75" customHeight="1" x14ac:dyDescent="0.2"/>
    <row r="1394" s="19" customFormat="1" ht="15.75" customHeight="1" x14ac:dyDescent="0.2"/>
    <row r="1395" s="19" customFormat="1" ht="15.75" customHeight="1" x14ac:dyDescent="0.2"/>
    <row r="1396" s="19" customFormat="1" ht="15.75" customHeight="1" x14ac:dyDescent="0.2"/>
    <row r="1397" s="19" customFormat="1" ht="15.75" customHeight="1" x14ac:dyDescent="0.2"/>
    <row r="1398" s="19" customFormat="1" ht="15.75" customHeight="1" x14ac:dyDescent="0.2"/>
    <row r="1399" s="19" customFormat="1" ht="15.75" customHeight="1" x14ac:dyDescent="0.2"/>
    <row r="1400" s="19" customFormat="1" ht="15.75" customHeight="1" x14ac:dyDescent="0.2"/>
    <row r="1401" s="19" customFormat="1" ht="15.75" customHeight="1" x14ac:dyDescent="0.2"/>
    <row r="1402" s="19" customFormat="1" ht="15.75" customHeight="1" x14ac:dyDescent="0.2"/>
    <row r="1403" s="19" customFormat="1" ht="15.75" customHeight="1" x14ac:dyDescent="0.2"/>
    <row r="1404" s="19" customFormat="1" ht="15.75" customHeight="1" x14ac:dyDescent="0.2"/>
    <row r="1405" s="19" customFormat="1" ht="15.75" customHeight="1" x14ac:dyDescent="0.2"/>
    <row r="1406" s="19" customFormat="1" ht="15.75" customHeight="1" x14ac:dyDescent="0.2"/>
    <row r="1407" s="19" customFormat="1" ht="15.75" customHeight="1" x14ac:dyDescent="0.2"/>
    <row r="1408" s="19" customFormat="1" ht="15.75" customHeight="1" x14ac:dyDescent="0.2"/>
    <row r="1409" s="19" customFormat="1" ht="15.75" customHeight="1" x14ac:dyDescent="0.2"/>
    <row r="1410" s="19" customFormat="1" ht="15.75" customHeight="1" x14ac:dyDescent="0.2"/>
    <row r="1411" s="19" customFormat="1" ht="15.75" customHeight="1" x14ac:dyDescent="0.2"/>
    <row r="1412" s="19" customFormat="1" ht="15.75" customHeight="1" x14ac:dyDescent="0.2"/>
    <row r="1413" s="19" customFormat="1" ht="15.75" customHeight="1" x14ac:dyDescent="0.2"/>
    <row r="1414" s="19" customFormat="1" ht="15.75" customHeight="1" x14ac:dyDescent="0.2"/>
    <row r="1415" s="19" customFormat="1" ht="15.75" customHeight="1" x14ac:dyDescent="0.2"/>
    <row r="1416" s="19" customFormat="1" ht="15.75" customHeight="1" x14ac:dyDescent="0.2"/>
    <row r="1417" s="19" customFormat="1" ht="15.75" customHeight="1" x14ac:dyDescent="0.2"/>
    <row r="1418" s="19" customFormat="1" ht="15.75" customHeight="1" x14ac:dyDescent="0.2"/>
    <row r="1419" s="19" customFormat="1" ht="15.75" customHeight="1" x14ac:dyDescent="0.2"/>
    <row r="1420" s="19" customFormat="1" ht="15.75" customHeight="1" x14ac:dyDescent="0.2"/>
    <row r="1421" s="19" customFormat="1" ht="15.75" customHeight="1" x14ac:dyDescent="0.2"/>
    <row r="1422" s="19" customFormat="1" ht="15.75" customHeight="1" x14ac:dyDescent="0.2"/>
    <row r="1423" s="19" customFormat="1" ht="15.75" customHeight="1" x14ac:dyDescent="0.2"/>
    <row r="1424" s="19" customFormat="1" ht="15.75" customHeight="1" x14ac:dyDescent="0.2"/>
    <row r="1425" s="19" customFormat="1" ht="15.75" customHeight="1" x14ac:dyDescent="0.2"/>
    <row r="1426" s="19" customFormat="1" ht="15.75" customHeight="1" x14ac:dyDescent="0.2"/>
    <row r="1427" s="19" customFormat="1" ht="15.75" customHeight="1" x14ac:dyDescent="0.2"/>
    <row r="1428" s="19" customFormat="1" ht="15.75" customHeight="1" x14ac:dyDescent="0.2"/>
    <row r="1429" s="19" customFormat="1" ht="15.75" customHeight="1" x14ac:dyDescent="0.2"/>
    <row r="1430" s="19" customFormat="1" ht="15.75" customHeight="1" x14ac:dyDescent="0.2"/>
    <row r="1431" s="19" customFormat="1" ht="15.75" customHeight="1" x14ac:dyDescent="0.2"/>
    <row r="1432" s="19" customFormat="1" ht="15.75" customHeight="1" x14ac:dyDescent="0.2"/>
    <row r="1433" s="19" customFormat="1" ht="15.75" customHeight="1" x14ac:dyDescent="0.2"/>
    <row r="1434" s="19" customFormat="1" ht="15.75" customHeight="1" x14ac:dyDescent="0.2"/>
    <row r="1435" s="19" customFormat="1" ht="15.75" customHeight="1" x14ac:dyDescent="0.2"/>
    <row r="1436" s="19" customFormat="1" ht="15.75" customHeight="1" x14ac:dyDescent="0.2"/>
    <row r="1437" s="19" customFormat="1" ht="15.75" customHeight="1" x14ac:dyDescent="0.2"/>
    <row r="1438" s="19" customFormat="1" ht="15.75" customHeight="1" x14ac:dyDescent="0.2"/>
    <row r="1439" s="19" customFormat="1" ht="15.75" customHeight="1" x14ac:dyDescent="0.2"/>
    <row r="1440" s="19" customFormat="1" ht="15.75" customHeight="1" x14ac:dyDescent="0.2"/>
    <row r="1441" s="19" customFormat="1" ht="15.75" customHeight="1" x14ac:dyDescent="0.2"/>
    <row r="1442" s="19" customFormat="1" ht="15.75" customHeight="1" x14ac:dyDescent="0.2"/>
    <row r="1443" s="19" customFormat="1" ht="15.75" customHeight="1" x14ac:dyDescent="0.2"/>
    <row r="1444" s="19" customFormat="1" ht="15.75" customHeight="1" x14ac:dyDescent="0.2"/>
    <row r="1445" s="19" customFormat="1" ht="15.75" customHeight="1" x14ac:dyDescent="0.2"/>
    <row r="1446" s="19" customFormat="1" ht="15.75" customHeight="1" x14ac:dyDescent="0.2"/>
    <row r="1447" s="19" customFormat="1" ht="15.75" customHeight="1" x14ac:dyDescent="0.2"/>
    <row r="1448" s="19" customFormat="1" ht="15.75" customHeight="1" x14ac:dyDescent="0.2"/>
    <row r="1449" s="19" customFormat="1" ht="15.75" customHeight="1" x14ac:dyDescent="0.2"/>
    <row r="1450" s="19" customFormat="1" ht="15.75" customHeight="1" x14ac:dyDescent="0.2"/>
    <row r="1451" s="19" customFormat="1" ht="15.75" customHeight="1" x14ac:dyDescent="0.2"/>
    <row r="1452" s="19" customFormat="1" ht="15.75" customHeight="1" x14ac:dyDescent="0.2"/>
    <row r="1453" s="19" customFormat="1" ht="15.75" customHeight="1" x14ac:dyDescent="0.2"/>
    <row r="1454" s="19" customFormat="1" ht="15.75" customHeight="1" x14ac:dyDescent="0.2"/>
    <row r="1455" s="19" customFormat="1" ht="15.75" customHeight="1" x14ac:dyDescent="0.2"/>
    <row r="1456" s="19" customFormat="1" ht="15.75" customHeight="1" x14ac:dyDescent="0.2"/>
    <row r="1457" s="19" customFormat="1" ht="15.75" customHeight="1" x14ac:dyDescent="0.2"/>
    <row r="1458" s="19" customFormat="1" ht="15.75" customHeight="1" x14ac:dyDescent="0.2"/>
    <row r="1459" s="19" customFormat="1" ht="15.75" customHeight="1" x14ac:dyDescent="0.2"/>
    <row r="1460" s="19" customFormat="1" ht="15.75" customHeight="1" x14ac:dyDescent="0.2"/>
    <row r="1461" s="19" customFormat="1" ht="15.75" customHeight="1" x14ac:dyDescent="0.2"/>
    <row r="1462" s="19" customFormat="1" ht="15.75" customHeight="1" x14ac:dyDescent="0.2"/>
    <row r="1463" s="19" customFormat="1" ht="15.75" customHeight="1" x14ac:dyDescent="0.2"/>
    <row r="1464" s="19" customFormat="1" ht="15.75" customHeight="1" x14ac:dyDescent="0.2"/>
    <row r="1465" s="19" customFormat="1" ht="15.75" customHeight="1" x14ac:dyDescent="0.2"/>
    <row r="1466" s="19" customFormat="1" ht="15.75" customHeight="1" x14ac:dyDescent="0.2"/>
    <row r="1467" s="19" customFormat="1" ht="15.75" customHeight="1" x14ac:dyDescent="0.2"/>
    <row r="1468" s="19" customFormat="1" ht="15.75" customHeight="1" x14ac:dyDescent="0.2"/>
    <row r="1469" s="19" customFormat="1" ht="15.75" customHeight="1" x14ac:dyDescent="0.2"/>
    <row r="1470" s="19" customFormat="1" ht="15.75" customHeight="1" x14ac:dyDescent="0.2"/>
    <row r="1471" s="19" customFormat="1" ht="15.75" customHeight="1" x14ac:dyDescent="0.2"/>
    <row r="1472" s="19" customFormat="1" ht="15.75" customHeight="1" x14ac:dyDescent="0.2"/>
    <row r="1473" s="19" customFormat="1" ht="15.75" customHeight="1" x14ac:dyDescent="0.2"/>
    <row r="1474" s="19" customFormat="1" ht="15.75" customHeight="1" x14ac:dyDescent="0.2"/>
    <row r="1475" s="19" customFormat="1" ht="15.75" customHeight="1" x14ac:dyDescent="0.2"/>
    <row r="1476" s="19" customFormat="1" ht="15.75" customHeight="1" x14ac:dyDescent="0.2"/>
    <row r="1477" s="19" customFormat="1" ht="15.75" customHeight="1" x14ac:dyDescent="0.2"/>
    <row r="1478" s="19" customFormat="1" ht="15.75" customHeight="1" x14ac:dyDescent="0.2"/>
    <row r="1479" s="19" customFormat="1" ht="15.75" customHeight="1" x14ac:dyDescent="0.2"/>
    <row r="1480" s="19" customFormat="1" ht="15.75" customHeight="1" x14ac:dyDescent="0.2"/>
    <row r="1481" s="19" customFormat="1" ht="15.75" customHeight="1" x14ac:dyDescent="0.2"/>
    <row r="1482" s="19" customFormat="1" ht="15.75" customHeight="1" x14ac:dyDescent="0.2"/>
    <row r="1483" s="19" customFormat="1" ht="15.75" customHeight="1" x14ac:dyDescent="0.2"/>
    <row r="1484" s="19" customFormat="1" ht="15.75" customHeight="1" x14ac:dyDescent="0.2"/>
    <row r="1485" s="19" customFormat="1" ht="15.75" customHeight="1" x14ac:dyDescent="0.2"/>
    <row r="1486" s="19" customFormat="1" ht="15.75" customHeight="1" x14ac:dyDescent="0.2"/>
    <row r="1487" s="19" customFormat="1" ht="15.75" customHeight="1" x14ac:dyDescent="0.2"/>
    <row r="1488" s="19" customFormat="1" ht="15.75" customHeight="1" x14ac:dyDescent="0.2"/>
    <row r="1489" s="19" customFormat="1" ht="15.75" customHeight="1" x14ac:dyDescent="0.2"/>
    <row r="1490" s="19" customFormat="1" ht="15.75" customHeight="1" x14ac:dyDescent="0.2"/>
    <row r="1491" s="19" customFormat="1" ht="15.75" customHeight="1" x14ac:dyDescent="0.2"/>
    <row r="1492" s="19" customFormat="1" ht="15.75" customHeight="1" x14ac:dyDescent="0.2"/>
    <row r="1493" s="19" customFormat="1" ht="15.75" customHeight="1" x14ac:dyDescent="0.2"/>
    <row r="1494" s="19" customFormat="1" ht="15.75" customHeight="1" x14ac:dyDescent="0.2"/>
    <row r="1495" s="19" customFormat="1" ht="15.75" customHeight="1" x14ac:dyDescent="0.2"/>
    <row r="1496" s="19" customFormat="1" ht="15.75" customHeight="1" x14ac:dyDescent="0.2"/>
    <row r="1497" s="19" customFormat="1" ht="15.75" customHeight="1" x14ac:dyDescent="0.2"/>
    <row r="1498" s="19" customFormat="1" ht="15.75" customHeight="1" x14ac:dyDescent="0.2"/>
    <row r="1499" s="19" customFormat="1" ht="15.75" customHeight="1" x14ac:dyDescent="0.2"/>
    <row r="1500" s="19" customFormat="1" ht="15.75" customHeight="1" x14ac:dyDescent="0.2"/>
    <row r="1501" s="19" customFormat="1" ht="15.75" customHeight="1" x14ac:dyDescent="0.2"/>
    <row r="1502" s="19" customFormat="1" ht="15.75" customHeight="1" x14ac:dyDescent="0.2"/>
    <row r="1503" s="19" customFormat="1" ht="15.75" customHeight="1" x14ac:dyDescent="0.2"/>
    <row r="1504" s="19" customFormat="1" ht="15.75" customHeight="1" x14ac:dyDescent="0.2"/>
    <row r="1505" s="19" customFormat="1" ht="15.75" customHeight="1" x14ac:dyDescent="0.2"/>
    <row r="1506" s="19" customFormat="1" ht="15.75" customHeight="1" x14ac:dyDescent="0.2"/>
    <row r="1507" s="19" customFormat="1" ht="15.75" customHeight="1" x14ac:dyDescent="0.2"/>
    <row r="1508" s="19" customFormat="1" ht="15.75" customHeight="1" x14ac:dyDescent="0.2"/>
    <row r="1509" s="19" customFormat="1" ht="15.75" customHeight="1" x14ac:dyDescent="0.2"/>
    <row r="1510" s="19" customFormat="1" ht="15.75" customHeight="1" x14ac:dyDescent="0.2"/>
    <row r="1511" s="19" customFormat="1" ht="15.75" customHeight="1" x14ac:dyDescent="0.2"/>
    <row r="1512" s="19" customFormat="1" ht="15.75" customHeight="1" x14ac:dyDescent="0.2"/>
    <row r="1513" s="19" customFormat="1" ht="15.75" customHeight="1" x14ac:dyDescent="0.2"/>
    <row r="1514" s="19" customFormat="1" ht="15.75" customHeight="1" x14ac:dyDescent="0.2"/>
    <row r="1515" s="19" customFormat="1" ht="15.75" customHeight="1" x14ac:dyDescent="0.2"/>
    <row r="1516" s="19" customFormat="1" ht="15.75" customHeight="1" x14ac:dyDescent="0.2"/>
    <row r="1517" s="19" customFormat="1" ht="15.75" customHeight="1" x14ac:dyDescent="0.2"/>
    <row r="1518" s="19" customFormat="1" ht="15.75" customHeight="1" x14ac:dyDescent="0.2"/>
    <row r="1519" s="19" customFormat="1" ht="15.75" customHeight="1" x14ac:dyDescent="0.2"/>
    <row r="1520" s="19" customFormat="1" ht="15.75" customHeight="1" x14ac:dyDescent="0.2"/>
    <row r="1521" s="19" customFormat="1" ht="15.75" customHeight="1" x14ac:dyDescent="0.2"/>
    <row r="1522" s="19" customFormat="1" ht="15.75" customHeight="1" x14ac:dyDescent="0.2"/>
    <row r="1523" s="19" customFormat="1" ht="15.75" customHeight="1" x14ac:dyDescent="0.2"/>
    <row r="1524" s="19" customFormat="1" ht="15.75" customHeight="1" x14ac:dyDescent="0.2"/>
    <row r="1525" s="19" customFormat="1" ht="15.75" customHeight="1" x14ac:dyDescent="0.2"/>
    <row r="1526" s="19" customFormat="1" ht="15.75" customHeight="1" x14ac:dyDescent="0.2"/>
    <row r="1527" s="19" customFormat="1" ht="15.75" customHeight="1" x14ac:dyDescent="0.2"/>
    <row r="1528" s="19" customFormat="1" ht="15.75" customHeight="1" x14ac:dyDescent="0.2"/>
    <row r="1529" s="19" customFormat="1" ht="15.75" customHeight="1" x14ac:dyDescent="0.2"/>
    <row r="1530" s="19" customFormat="1" ht="15.75" customHeight="1" x14ac:dyDescent="0.2"/>
    <row r="1531" s="19" customFormat="1" ht="15.75" customHeight="1" x14ac:dyDescent="0.2"/>
    <row r="1532" s="19" customFormat="1" ht="15.75" customHeight="1" x14ac:dyDescent="0.2"/>
    <row r="1533" s="19" customFormat="1" ht="15.75" customHeight="1" x14ac:dyDescent="0.2"/>
    <row r="1534" s="19" customFormat="1" ht="15.75" customHeight="1" x14ac:dyDescent="0.2"/>
    <row r="1535" s="19" customFormat="1" ht="15.75" customHeight="1" x14ac:dyDescent="0.2"/>
    <row r="1536" s="19" customFormat="1" ht="15.75" customHeight="1" x14ac:dyDescent="0.2"/>
    <row r="1537" s="19" customFormat="1" ht="15.75" customHeight="1" x14ac:dyDescent="0.2"/>
    <row r="1538" s="19" customFormat="1" ht="15.75" customHeight="1" x14ac:dyDescent="0.2"/>
    <row r="1539" s="19" customFormat="1" ht="15.75" customHeight="1" x14ac:dyDescent="0.2"/>
    <row r="1540" s="19" customFormat="1" ht="15.75" customHeight="1" x14ac:dyDescent="0.2"/>
    <row r="1541" s="19" customFormat="1" ht="15.75" customHeight="1" x14ac:dyDescent="0.2"/>
    <row r="1542" s="19" customFormat="1" ht="15.75" customHeight="1" x14ac:dyDescent="0.2"/>
    <row r="1543" s="19" customFormat="1" ht="15.75" customHeight="1" x14ac:dyDescent="0.2"/>
    <row r="1544" s="19" customFormat="1" ht="15.75" customHeight="1" x14ac:dyDescent="0.2"/>
    <row r="1545" s="19" customFormat="1" ht="15.75" customHeight="1" x14ac:dyDescent="0.2"/>
    <row r="1546" s="19" customFormat="1" ht="15.75" customHeight="1" x14ac:dyDescent="0.2"/>
    <row r="1547" s="19" customFormat="1" ht="15.75" customHeight="1" x14ac:dyDescent="0.2"/>
    <row r="1548" s="19" customFormat="1" ht="15.75" customHeight="1" x14ac:dyDescent="0.2"/>
    <row r="1549" s="19" customFormat="1" ht="15.75" customHeight="1" x14ac:dyDescent="0.2"/>
    <row r="1550" s="19" customFormat="1" ht="15.75" customHeight="1" x14ac:dyDescent="0.2"/>
    <row r="1551" s="19" customFormat="1" ht="15.75" customHeight="1" x14ac:dyDescent="0.2"/>
    <row r="1552" s="19" customFormat="1" ht="15.75" customHeight="1" x14ac:dyDescent="0.2"/>
    <row r="1553" s="19" customFormat="1" ht="15.75" customHeight="1" x14ac:dyDescent="0.2"/>
    <row r="1554" s="19" customFormat="1" ht="15.75" customHeight="1" x14ac:dyDescent="0.2"/>
    <row r="1555" s="19" customFormat="1" ht="15.75" customHeight="1" x14ac:dyDescent="0.2"/>
    <row r="1556" s="19" customFormat="1" ht="15.75" customHeight="1" x14ac:dyDescent="0.2"/>
    <row r="1557" s="19" customFormat="1" ht="15.75" customHeight="1" x14ac:dyDescent="0.2"/>
    <row r="1558" s="19" customFormat="1" ht="15.75" customHeight="1" x14ac:dyDescent="0.2"/>
    <row r="1559" s="19" customFormat="1" ht="15.75" customHeight="1" x14ac:dyDescent="0.2"/>
    <row r="1560" s="19" customFormat="1" ht="15.75" customHeight="1" x14ac:dyDescent="0.2"/>
    <row r="1561" s="19" customFormat="1" ht="15.75" customHeight="1" x14ac:dyDescent="0.2"/>
    <row r="1562" s="19" customFormat="1" ht="15.75" customHeight="1" x14ac:dyDescent="0.2"/>
    <row r="1563" s="19" customFormat="1" ht="15.75" customHeight="1" x14ac:dyDescent="0.2"/>
    <row r="1564" s="19" customFormat="1" ht="15.75" customHeight="1" x14ac:dyDescent="0.2"/>
    <row r="1565" s="19" customFormat="1" ht="15.75" customHeight="1" x14ac:dyDescent="0.2"/>
    <row r="1566" s="19" customFormat="1" ht="15.75" customHeight="1" x14ac:dyDescent="0.2"/>
    <row r="1567" s="19" customFormat="1" ht="15.75" customHeight="1" x14ac:dyDescent="0.2"/>
    <row r="1568" s="19" customFormat="1" ht="15.75" customHeight="1" x14ac:dyDescent="0.2"/>
    <row r="1569" s="19" customFormat="1" ht="15.75" customHeight="1" x14ac:dyDescent="0.2"/>
    <row r="1570" s="19" customFormat="1" ht="15.75" customHeight="1" x14ac:dyDescent="0.2"/>
    <row r="1571" s="19" customFormat="1" ht="15.75" customHeight="1" x14ac:dyDescent="0.2"/>
    <row r="1572" s="19" customFormat="1" ht="15.75" customHeight="1" x14ac:dyDescent="0.2"/>
    <row r="1573" s="19" customFormat="1" ht="15.75" customHeight="1" x14ac:dyDescent="0.2"/>
    <row r="1574" s="19" customFormat="1" ht="15.75" customHeight="1" x14ac:dyDescent="0.2"/>
    <row r="1575" s="19" customFormat="1" ht="15.75" customHeight="1" x14ac:dyDescent="0.2"/>
    <row r="1576" s="19" customFormat="1" ht="15.75" customHeight="1" x14ac:dyDescent="0.2"/>
    <row r="1577" s="19" customFormat="1" ht="15.75" customHeight="1" x14ac:dyDescent="0.2"/>
    <row r="1578" s="19" customFormat="1" ht="15.75" customHeight="1" x14ac:dyDescent="0.2"/>
    <row r="1579" s="19" customFormat="1" ht="15.75" customHeight="1" x14ac:dyDescent="0.2"/>
    <row r="1580" s="19" customFormat="1" ht="15.75" customHeight="1" x14ac:dyDescent="0.2"/>
    <row r="1581" s="19" customFormat="1" ht="15.75" customHeight="1" x14ac:dyDescent="0.2"/>
    <row r="1582" s="19" customFormat="1" ht="15.75" customHeight="1" x14ac:dyDescent="0.2"/>
    <row r="1583" s="19" customFormat="1" ht="15.75" customHeight="1" x14ac:dyDescent="0.2"/>
    <row r="1584" s="19" customFormat="1" ht="15.75" customHeight="1" x14ac:dyDescent="0.2"/>
    <row r="1585" s="19" customFormat="1" ht="15.75" customHeight="1" x14ac:dyDescent="0.2"/>
    <row r="1586" s="19" customFormat="1" ht="15.75" customHeight="1" x14ac:dyDescent="0.2"/>
    <row r="1587" s="19" customFormat="1" ht="15.75" customHeight="1" x14ac:dyDescent="0.2"/>
    <row r="1588" s="19" customFormat="1" ht="15.75" customHeight="1" x14ac:dyDescent="0.2"/>
    <row r="1589" s="19" customFormat="1" ht="15.75" customHeight="1" x14ac:dyDescent="0.2"/>
    <row r="1590" s="19" customFormat="1" ht="15.75" customHeight="1" x14ac:dyDescent="0.2"/>
    <row r="1591" s="19" customFormat="1" ht="15.75" customHeight="1" x14ac:dyDescent="0.2"/>
    <row r="1592" s="19" customFormat="1" ht="15.75" customHeight="1" x14ac:dyDescent="0.2"/>
    <row r="1593" s="19" customFormat="1" ht="15.75" customHeight="1" x14ac:dyDescent="0.2"/>
    <row r="1594" s="19" customFormat="1" ht="15.75" customHeight="1" x14ac:dyDescent="0.2"/>
    <row r="1595" s="19" customFormat="1" ht="15.75" customHeight="1" x14ac:dyDescent="0.2"/>
    <row r="1596" s="19" customFormat="1" ht="15.75" customHeight="1" x14ac:dyDescent="0.2"/>
    <row r="1597" s="19" customFormat="1" ht="15.75" customHeight="1" x14ac:dyDescent="0.2"/>
    <row r="1598" s="19" customFormat="1" ht="15.75" customHeight="1" x14ac:dyDescent="0.2"/>
    <row r="1599" s="19" customFormat="1" ht="15.75" customHeight="1" x14ac:dyDescent="0.2"/>
    <row r="1600" s="19" customFormat="1" ht="15.75" customHeight="1" x14ac:dyDescent="0.2"/>
    <row r="1601" s="19" customFormat="1" ht="15.75" customHeight="1" x14ac:dyDescent="0.2"/>
    <row r="1602" s="19" customFormat="1" ht="15.75" customHeight="1" x14ac:dyDescent="0.2"/>
    <row r="1603" s="19" customFormat="1" ht="15.75" customHeight="1" x14ac:dyDescent="0.2"/>
    <row r="1604" s="19" customFormat="1" ht="15.75" customHeight="1" x14ac:dyDescent="0.2"/>
    <row r="1605" s="19" customFormat="1" ht="15.75" customHeight="1" x14ac:dyDescent="0.2"/>
    <row r="1606" s="19" customFormat="1" ht="15.75" customHeight="1" x14ac:dyDescent="0.2"/>
    <row r="1607" s="19" customFormat="1" ht="15.75" customHeight="1" x14ac:dyDescent="0.2"/>
    <row r="1608" s="19" customFormat="1" ht="15.75" customHeight="1" x14ac:dyDescent="0.2"/>
    <row r="1609" s="19" customFormat="1" ht="15.75" customHeight="1" x14ac:dyDescent="0.2"/>
    <row r="1610" s="19" customFormat="1" ht="15.75" customHeight="1" x14ac:dyDescent="0.2"/>
    <row r="1611" s="19" customFormat="1" ht="15.75" customHeight="1" x14ac:dyDescent="0.2"/>
    <row r="1612" s="19" customFormat="1" ht="15.75" customHeight="1" x14ac:dyDescent="0.2"/>
    <row r="1613" s="19" customFormat="1" ht="15.75" customHeight="1" x14ac:dyDescent="0.2"/>
    <row r="1614" s="19" customFormat="1" ht="15.75" customHeight="1" x14ac:dyDescent="0.2"/>
    <row r="1615" s="19" customFormat="1" ht="15.75" customHeight="1" x14ac:dyDescent="0.2"/>
    <row r="1616" s="19" customFormat="1" ht="15.75" customHeight="1" x14ac:dyDescent="0.2"/>
    <row r="1617" s="19" customFormat="1" ht="15.75" customHeight="1" x14ac:dyDescent="0.2"/>
    <row r="1618" s="19" customFormat="1" ht="15.75" customHeight="1" x14ac:dyDescent="0.2"/>
    <row r="1619" s="19" customFormat="1" ht="15.75" customHeight="1" x14ac:dyDescent="0.2"/>
    <row r="1620" s="19" customFormat="1" ht="15.75" customHeight="1" x14ac:dyDescent="0.2"/>
    <row r="1621" s="19" customFormat="1" ht="15.75" customHeight="1" x14ac:dyDescent="0.2"/>
    <row r="1622" s="19" customFormat="1" ht="15.75" customHeight="1" x14ac:dyDescent="0.2"/>
    <row r="1623" s="19" customFormat="1" ht="15.75" customHeight="1" x14ac:dyDescent="0.2"/>
    <row r="1624" s="19" customFormat="1" ht="15.75" customHeight="1" x14ac:dyDescent="0.2"/>
    <row r="1625" s="19" customFormat="1" ht="15.75" customHeight="1" x14ac:dyDescent="0.2"/>
    <row r="1626" s="19" customFormat="1" ht="15.75" customHeight="1" x14ac:dyDescent="0.2"/>
    <row r="1627" s="19" customFormat="1" ht="15.75" customHeight="1" x14ac:dyDescent="0.2"/>
    <row r="1628" s="19" customFormat="1" ht="15.75" customHeight="1" x14ac:dyDescent="0.2"/>
    <row r="1629" s="19" customFormat="1" ht="15.75" customHeight="1" x14ac:dyDescent="0.2"/>
    <row r="1630" s="19" customFormat="1" ht="15.75" customHeight="1" x14ac:dyDescent="0.2"/>
    <row r="1631" s="19" customFormat="1" ht="15.75" customHeight="1" x14ac:dyDescent="0.2"/>
    <row r="1632" s="19" customFormat="1" ht="15.75" customHeight="1" x14ac:dyDescent="0.2"/>
    <row r="1633" s="19" customFormat="1" ht="15.75" customHeight="1" x14ac:dyDescent="0.2"/>
    <row r="1634" s="19" customFormat="1" ht="15.75" customHeight="1" x14ac:dyDescent="0.2"/>
    <row r="1635" s="19" customFormat="1" ht="15.75" customHeight="1" x14ac:dyDescent="0.2"/>
    <row r="1636" s="19" customFormat="1" ht="15.75" customHeight="1" x14ac:dyDescent="0.2"/>
    <row r="1637" s="19" customFormat="1" ht="15.75" customHeight="1" x14ac:dyDescent="0.2"/>
    <row r="1638" s="19" customFormat="1" ht="15.75" customHeight="1" x14ac:dyDescent="0.2"/>
    <row r="1639" s="19" customFormat="1" ht="15.75" customHeight="1" x14ac:dyDescent="0.2"/>
    <row r="1640" s="19" customFormat="1" ht="15.75" customHeight="1" x14ac:dyDescent="0.2"/>
    <row r="1641" s="19" customFormat="1" ht="15.75" customHeight="1" x14ac:dyDescent="0.2"/>
    <row r="1642" s="19" customFormat="1" ht="15.75" customHeight="1" x14ac:dyDescent="0.2"/>
    <row r="1643" s="19" customFormat="1" ht="15.75" customHeight="1" x14ac:dyDescent="0.2"/>
    <row r="1644" s="19" customFormat="1" ht="15.75" customHeight="1" x14ac:dyDescent="0.2"/>
    <row r="1645" s="19" customFormat="1" ht="15.75" customHeight="1" x14ac:dyDescent="0.2"/>
    <row r="1646" s="19" customFormat="1" ht="15.75" customHeight="1" x14ac:dyDescent="0.2"/>
    <row r="1647" s="19" customFormat="1" ht="15.75" customHeight="1" x14ac:dyDescent="0.2"/>
    <row r="1648" s="19" customFormat="1" ht="15.75" customHeight="1" x14ac:dyDescent="0.2"/>
    <row r="1649" s="19" customFormat="1" ht="15.75" customHeight="1" x14ac:dyDescent="0.2"/>
    <row r="1650" s="19" customFormat="1" ht="15.75" customHeight="1" x14ac:dyDescent="0.2"/>
    <row r="1651" s="19" customFormat="1" ht="15.75" customHeight="1" x14ac:dyDescent="0.2"/>
    <row r="1652" s="19" customFormat="1" ht="15.75" customHeight="1" x14ac:dyDescent="0.2"/>
    <row r="1653" s="19" customFormat="1" ht="15.75" customHeight="1" x14ac:dyDescent="0.2"/>
    <row r="1654" s="19" customFormat="1" ht="15.75" customHeight="1" x14ac:dyDescent="0.2"/>
    <row r="1655" s="19" customFormat="1" ht="15.75" customHeight="1" x14ac:dyDescent="0.2"/>
    <row r="1656" s="19" customFormat="1" ht="15.75" customHeight="1" x14ac:dyDescent="0.2"/>
    <row r="1657" s="19" customFormat="1" ht="15.75" customHeight="1" x14ac:dyDescent="0.2"/>
    <row r="1658" s="19" customFormat="1" ht="15.75" customHeight="1" x14ac:dyDescent="0.2"/>
    <row r="1659" s="19" customFormat="1" ht="15.75" customHeight="1" x14ac:dyDescent="0.2"/>
    <row r="1660" s="19" customFormat="1" ht="15.75" customHeight="1" x14ac:dyDescent="0.2"/>
    <row r="1661" s="19" customFormat="1" ht="15.75" customHeight="1" x14ac:dyDescent="0.2"/>
    <row r="1662" s="19" customFormat="1" ht="15.75" customHeight="1" x14ac:dyDescent="0.2"/>
    <row r="1663" s="19" customFormat="1" ht="15.75" customHeight="1" x14ac:dyDescent="0.2"/>
    <row r="1664" s="19" customFormat="1" ht="15.75" customHeight="1" x14ac:dyDescent="0.2"/>
    <row r="1665" s="19" customFormat="1" ht="15.75" customHeight="1" x14ac:dyDescent="0.2"/>
    <row r="1666" s="19" customFormat="1" ht="15.75" customHeight="1" x14ac:dyDescent="0.2"/>
    <row r="1667" s="19" customFormat="1" ht="15.75" customHeight="1" x14ac:dyDescent="0.2"/>
    <row r="1668" s="19" customFormat="1" ht="15.75" customHeight="1" x14ac:dyDescent="0.2"/>
    <row r="1669" s="19" customFormat="1" ht="15.75" customHeight="1" x14ac:dyDescent="0.2"/>
    <row r="1670" s="19" customFormat="1" ht="15.75" customHeight="1" x14ac:dyDescent="0.2"/>
    <row r="1671" s="19" customFormat="1" ht="15.75" customHeight="1" x14ac:dyDescent="0.2"/>
    <row r="1672" s="19" customFormat="1" ht="15.75" customHeight="1" x14ac:dyDescent="0.2"/>
    <row r="1673" s="19" customFormat="1" ht="15.75" customHeight="1" x14ac:dyDescent="0.2"/>
    <row r="1674" s="19" customFormat="1" ht="15.75" customHeight="1" x14ac:dyDescent="0.2"/>
    <row r="1675" s="19" customFormat="1" ht="15.75" customHeight="1" x14ac:dyDescent="0.2"/>
    <row r="1676" s="19" customFormat="1" ht="15.75" customHeight="1" x14ac:dyDescent="0.2"/>
    <row r="1677" s="19" customFormat="1" ht="15.75" customHeight="1" x14ac:dyDescent="0.2"/>
    <row r="1678" s="19" customFormat="1" ht="15.75" customHeight="1" x14ac:dyDescent="0.2"/>
    <row r="1679" s="19" customFormat="1" ht="15.75" customHeight="1" x14ac:dyDescent="0.2"/>
    <row r="1680" s="19" customFormat="1" ht="15.75" customHeight="1" x14ac:dyDescent="0.2"/>
    <row r="1681" s="19" customFormat="1" ht="15.75" customHeight="1" x14ac:dyDescent="0.2"/>
    <row r="1682" s="19" customFormat="1" ht="15.75" customHeight="1" x14ac:dyDescent="0.2"/>
    <row r="1683" s="19" customFormat="1" ht="15.75" customHeight="1" x14ac:dyDescent="0.2"/>
    <row r="1684" s="19" customFormat="1" ht="15.75" customHeight="1" x14ac:dyDescent="0.2"/>
    <row r="1685" s="19" customFormat="1" ht="15.75" customHeight="1" x14ac:dyDescent="0.2"/>
    <row r="1686" s="19" customFormat="1" ht="15.75" customHeight="1" x14ac:dyDescent="0.2"/>
    <row r="1687" s="19" customFormat="1" ht="15.75" customHeight="1" x14ac:dyDescent="0.2"/>
    <row r="1688" s="19" customFormat="1" ht="15.75" customHeight="1" x14ac:dyDescent="0.2"/>
    <row r="1689" s="19" customFormat="1" ht="15.75" customHeight="1" x14ac:dyDescent="0.2"/>
    <row r="1690" s="19" customFormat="1" ht="15.75" customHeight="1" x14ac:dyDescent="0.2"/>
    <row r="1691" s="19" customFormat="1" ht="15.75" customHeight="1" x14ac:dyDescent="0.2"/>
    <row r="1692" s="19" customFormat="1" ht="15.75" customHeight="1" x14ac:dyDescent="0.2"/>
    <row r="1693" s="19" customFormat="1" ht="15.75" customHeight="1" x14ac:dyDescent="0.2"/>
    <row r="1694" s="19" customFormat="1" ht="15.75" customHeight="1" x14ac:dyDescent="0.2"/>
    <row r="1695" s="19" customFormat="1" ht="15.75" customHeight="1" x14ac:dyDescent="0.2"/>
    <row r="1696" s="19" customFormat="1" ht="15.75" customHeight="1" x14ac:dyDescent="0.2"/>
    <row r="1697" s="19" customFormat="1" ht="15.75" customHeight="1" x14ac:dyDescent="0.2"/>
    <row r="1698" s="19" customFormat="1" ht="15.75" customHeight="1" x14ac:dyDescent="0.2"/>
    <row r="1699" s="19" customFormat="1" ht="15.75" customHeight="1" x14ac:dyDescent="0.2"/>
    <row r="1700" s="19" customFormat="1" ht="15.75" customHeight="1" x14ac:dyDescent="0.2"/>
    <row r="1701" s="19" customFormat="1" ht="15.75" customHeight="1" x14ac:dyDescent="0.2"/>
    <row r="1702" s="19" customFormat="1" ht="15.75" customHeight="1" x14ac:dyDescent="0.2"/>
    <row r="1703" s="19" customFormat="1" ht="15.75" customHeight="1" x14ac:dyDescent="0.2"/>
    <row r="1704" s="19" customFormat="1" ht="15.75" customHeight="1" x14ac:dyDescent="0.2"/>
    <row r="1705" s="19" customFormat="1" ht="15.75" customHeight="1" x14ac:dyDescent="0.2"/>
    <row r="1706" s="19" customFormat="1" ht="15.75" customHeight="1" x14ac:dyDescent="0.2"/>
    <row r="1707" s="19" customFormat="1" ht="15.75" customHeight="1" x14ac:dyDescent="0.2"/>
    <row r="1708" s="19" customFormat="1" ht="15.75" customHeight="1" x14ac:dyDescent="0.2"/>
    <row r="1709" s="19" customFormat="1" ht="15.75" customHeight="1" x14ac:dyDescent="0.2"/>
    <row r="1710" s="19" customFormat="1" ht="15.75" customHeight="1" x14ac:dyDescent="0.2"/>
    <row r="1711" s="19" customFormat="1" ht="15.75" customHeight="1" x14ac:dyDescent="0.2"/>
    <row r="1712" s="19" customFormat="1" ht="15.75" customHeight="1" x14ac:dyDescent="0.2"/>
    <row r="1713" s="19" customFormat="1" ht="15.75" customHeight="1" x14ac:dyDescent="0.2"/>
    <row r="1714" s="19" customFormat="1" ht="15.75" customHeight="1" x14ac:dyDescent="0.2"/>
    <row r="1715" s="19" customFormat="1" ht="15.75" customHeight="1" x14ac:dyDescent="0.2"/>
    <row r="1716" s="19" customFormat="1" ht="15.75" customHeight="1" x14ac:dyDescent="0.2"/>
    <row r="1717" s="19" customFormat="1" ht="15.75" customHeight="1" x14ac:dyDescent="0.2"/>
    <row r="1718" s="19" customFormat="1" ht="15.75" customHeight="1" x14ac:dyDescent="0.2"/>
    <row r="1719" s="19" customFormat="1" ht="15.75" customHeight="1" x14ac:dyDescent="0.2"/>
    <row r="1720" s="19" customFormat="1" ht="15.75" customHeight="1" x14ac:dyDescent="0.2"/>
    <row r="1721" s="19" customFormat="1" ht="15.75" customHeight="1" x14ac:dyDescent="0.2"/>
    <row r="1722" s="19" customFormat="1" ht="15.75" customHeight="1" x14ac:dyDescent="0.2"/>
    <row r="1723" s="19" customFormat="1" ht="15.75" customHeight="1" x14ac:dyDescent="0.2"/>
    <row r="1724" s="19" customFormat="1" ht="15.75" customHeight="1" x14ac:dyDescent="0.2"/>
    <row r="1725" s="19" customFormat="1" ht="15.75" customHeight="1" x14ac:dyDescent="0.2"/>
    <row r="1726" s="19" customFormat="1" ht="15.75" customHeight="1" x14ac:dyDescent="0.2"/>
    <row r="1727" s="19" customFormat="1" ht="15.75" customHeight="1" x14ac:dyDescent="0.2"/>
    <row r="1728" s="19" customFormat="1" ht="15.75" customHeight="1" x14ac:dyDescent="0.2"/>
    <row r="1729" s="19" customFormat="1" ht="15.75" customHeight="1" x14ac:dyDescent="0.2"/>
    <row r="1730" s="19" customFormat="1" ht="15.75" customHeight="1" x14ac:dyDescent="0.2"/>
    <row r="1731" s="19" customFormat="1" ht="15.75" customHeight="1" x14ac:dyDescent="0.2"/>
    <row r="1732" s="19" customFormat="1" ht="15.75" customHeight="1" x14ac:dyDescent="0.2"/>
    <row r="1733" s="19" customFormat="1" ht="15.75" customHeight="1" x14ac:dyDescent="0.2"/>
    <row r="1734" s="19" customFormat="1" ht="15.75" customHeight="1" x14ac:dyDescent="0.2"/>
    <row r="1735" s="19" customFormat="1" ht="15.75" customHeight="1" x14ac:dyDescent="0.2"/>
    <row r="1736" s="19" customFormat="1" ht="15.75" customHeight="1" x14ac:dyDescent="0.2"/>
    <row r="1737" s="19" customFormat="1" ht="15.75" customHeight="1" x14ac:dyDescent="0.2"/>
    <row r="1738" s="19" customFormat="1" ht="15.75" customHeight="1" x14ac:dyDescent="0.2"/>
    <row r="1739" s="19" customFormat="1" ht="15.75" customHeight="1" x14ac:dyDescent="0.2"/>
    <row r="1740" s="19" customFormat="1" ht="15.75" customHeight="1" x14ac:dyDescent="0.2"/>
    <row r="1741" s="19" customFormat="1" ht="15.75" customHeight="1" x14ac:dyDescent="0.2"/>
    <row r="1742" s="19" customFormat="1" ht="15.75" customHeight="1" x14ac:dyDescent="0.2"/>
    <row r="1743" s="19" customFormat="1" ht="15.75" customHeight="1" x14ac:dyDescent="0.2"/>
    <row r="1744" s="19" customFormat="1" ht="15.75" customHeight="1" x14ac:dyDescent="0.2"/>
    <row r="1745" s="19" customFormat="1" ht="15.75" customHeight="1" x14ac:dyDescent="0.2"/>
    <row r="1746" s="19" customFormat="1" ht="15.75" customHeight="1" x14ac:dyDescent="0.2"/>
    <row r="1747" s="19" customFormat="1" ht="15.75" customHeight="1" x14ac:dyDescent="0.2"/>
    <row r="1748" s="19" customFormat="1" ht="15.75" customHeight="1" x14ac:dyDescent="0.2"/>
    <row r="1749" s="19" customFormat="1" ht="15.75" customHeight="1" x14ac:dyDescent="0.2"/>
    <row r="1750" s="19" customFormat="1" ht="15.75" customHeight="1" x14ac:dyDescent="0.2"/>
    <row r="1751" s="19" customFormat="1" ht="15.75" customHeight="1" x14ac:dyDescent="0.2"/>
    <row r="1752" s="19" customFormat="1" ht="15.75" customHeight="1" x14ac:dyDescent="0.2"/>
    <row r="1753" s="19" customFormat="1" ht="15.75" customHeight="1" x14ac:dyDescent="0.2"/>
    <row r="1754" s="19" customFormat="1" ht="15.75" customHeight="1" x14ac:dyDescent="0.2"/>
    <row r="1755" s="19" customFormat="1" ht="15.75" customHeight="1" x14ac:dyDescent="0.2"/>
    <row r="1756" s="19" customFormat="1" ht="15.75" customHeight="1" x14ac:dyDescent="0.2"/>
    <row r="1757" s="19" customFormat="1" ht="15.75" customHeight="1" x14ac:dyDescent="0.2"/>
    <row r="1758" s="19" customFormat="1" ht="15.75" customHeight="1" x14ac:dyDescent="0.2"/>
    <row r="1759" s="19" customFormat="1" ht="15.75" customHeight="1" x14ac:dyDescent="0.2"/>
    <row r="1760" s="19" customFormat="1" ht="15.75" customHeight="1" x14ac:dyDescent="0.2"/>
    <row r="1761" s="19" customFormat="1" ht="15.75" customHeight="1" x14ac:dyDescent="0.2"/>
    <row r="1762" s="19" customFormat="1" ht="15.75" customHeight="1" x14ac:dyDescent="0.2"/>
    <row r="1763" s="19" customFormat="1" ht="15.75" customHeight="1" x14ac:dyDescent="0.2"/>
    <row r="1764" s="19" customFormat="1" ht="15.75" customHeight="1" x14ac:dyDescent="0.2"/>
    <row r="1765" s="19" customFormat="1" ht="15.75" customHeight="1" x14ac:dyDescent="0.2"/>
    <row r="1766" s="19" customFormat="1" ht="15.75" customHeight="1" x14ac:dyDescent="0.2"/>
    <row r="1767" s="19" customFormat="1" ht="15.75" customHeight="1" x14ac:dyDescent="0.2"/>
    <row r="1768" s="19" customFormat="1" ht="15.75" customHeight="1" x14ac:dyDescent="0.2"/>
    <row r="1769" s="19" customFormat="1" ht="15.75" customHeight="1" x14ac:dyDescent="0.2"/>
    <row r="1770" s="19" customFormat="1" ht="15.75" customHeight="1" x14ac:dyDescent="0.2"/>
    <row r="1771" s="19" customFormat="1" ht="15.75" customHeight="1" x14ac:dyDescent="0.2"/>
    <row r="1772" s="19" customFormat="1" ht="15.75" customHeight="1" x14ac:dyDescent="0.2"/>
    <row r="1773" s="19" customFormat="1" ht="15.75" customHeight="1" x14ac:dyDescent="0.2"/>
    <row r="1774" s="19" customFormat="1" ht="15.75" customHeight="1" x14ac:dyDescent="0.2"/>
  </sheetData>
  <sheetProtection password="CF7A" sheet="1" objects="1" scenarios="1"/>
  <autoFilter ref="B9:C279"/>
  <mergeCells count="3">
    <mergeCell ref="G2:G3"/>
    <mergeCell ref="G5:G8"/>
    <mergeCell ref="G1:I1"/>
  </mergeCells>
  <dataValidations count="2">
    <dataValidation type="list" allowBlank="1" showErrorMessage="1" sqref="B10:B500">
      <formula1>"JOHN DEERE,MASSEY FERGUSON,CASE IH,NEW HOLLAND,CASE/NEW HOLLAND,MACDON,GTS"</formula1>
    </dataValidation>
    <dataValidation type="list" allowBlank="1" showErrorMessage="1" sqref="H10:H279">
      <formula1>"OK,Pendente"</formula1>
    </dataValidation>
  </dataValidations>
  <pageMargins left="0.511811024" right="0.511811024" top="0.78740157499999996" bottom="0.78740157499999996" header="0.31496062000000002" footer="0.31496062000000002"/>
  <ignoredErrors>
    <ignoredError sqref="D11:D281" numberStoredAsText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outlinePr summaryBelow="0" summaryRight="0"/>
  </sheetPr>
  <dimension ref="A1:EM3000"/>
  <sheetViews>
    <sheetView tabSelected="1" zoomScaleNormal="100" workbookViewId="0">
      <pane ySplit="9" topLeftCell="A10" activePane="bottomLeft" state="frozen"/>
      <selection pane="bottomLeft" activeCell="E19" sqref="E19"/>
    </sheetView>
  </sheetViews>
  <sheetFormatPr defaultColWidth="12.5703125" defaultRowHeight="15.75" customHeight="1" x14ac:dyDescent="0.2"/>
  <cols>
    <col min="1" max="1" width="26.7109375" style="78" bestFit="1" customWidth="1"/>
    <col min="2" max="2" width="64.5703125" customWidth="1"/>
    <col min="3" max="3" width="19.7109375" customWidth="1"/>
    <col min="4" max="4" width="18.5703125" bestFit="1" customWidth="1"/>
    <col min="5" max="5" width="13.85546875" customWidth="1"/>
    <col min="6" max="6" width="14.5703125" customWidth="1"/>
    <col min="7" max="7" width="21.140625" bestFit="1" customWidth="1"/>
    <col min="8" max="8" width="14.85546875" customWidth="1"/>
    <col min="10" max="143" width="12.5703125" style="19"/>
  </cols>
  <sheetData>
    <row r="1" spans="1:9" ht="15.75" customHeight="1" x14ac:dyDescent="0.2">
      <c r="A1" s="96"/>
      <c r="B1" s="97"/>
      <c r="C1" s="97"/>
      <c r="D1" s="97"/>
      <c r="E1" s="98"/>
      <c r="F1" s="91" t="s">
        <v>969</v>
      </c>
      <c r="G1" s="92"/>
      <c r="H1" s="93"/>
      <c r="I1" s="21"/>
    </row>
    <row r="2" spans="1:9" ht="15.75" customHeight="1" x14ac:dyDescent="0.2">
      <c r="A2" s="99"/>
      <c r="B2" s="100"/>
      <c r="C2" s="100"/>
      <c r="D2" s="100"/>
      <c r="E2" s="101"/>
      <c r="F2" s="94" t="s">
        <v>1</v>
      </c>
      <c r="G2" s="7" t="s">
        <v>2</v>
      </c>
      <c r="H2" s="8">
        <f>COUNTIFS(D10:D501, "JOHN DEERE")</f>
        <v>0</v>
      </c>
      <c r="I2" s="22"/>
    </row>
    <row r="3" spans="1:9" ht="15.75" customHeight="1" x14ac:dyDescent="0.2">
      <c r="A3" s="99"/>
      <c r="B3" s="100"/>
      <c r="C3" s="100"/>
      <c r="D3" s="100"/>
      <c r="E3" s="101"/>
      <c r="F3" s="85"/>
      <c r="G3" s="7" t="s">
        <v>3</v>
      </c>
      <c r="H3" s="8">
        <f>COUNTIFS(D10:D501, "MASSEY FERGUSON")</f>
        <v>0</v>
      </c>
      <c r="I3" s="22"/>
    </row>
    <row r="4" spans="1:9" ht="15.75" customHeight="1" x14ac:dyDescent="0.2">
      <c r="A4" s="99"/>
      <c r="B4" s="100"/>
      <c r="C4" s="100"/>
      <c r="D4" s="100"/>
      <c r="E4" s="101"/>
      <c r="F4" s="1" t="s">
        <v>4</v>
      </c>
      <c r="G4" s="7" t="s">
        <v>5</v>
      </c>
      <c r="H4" s="8">
        <f>COUNTIFS(D10:D501, "MACDON")</f>
        <v>0</v>
      </c>
      <c r="I4" s="22"/>
    </row>
    <row r="5" spans="1:9" ht="15.75" customHeight="1" x14ac:dyDescent="0.2">
      <c r="A5" s="99"/>
      <c r="B5" s="100"/>
      <c r="C5" s="100"/>
      <c r="D5" s="100"/>
      <c r="E5" s="101"/>
      <c r="F5" s="86">
        <f>SUM(H2:H8)</f>
        <v>0</v>
      </c>
      <c r="G5" s="7" t="s">
        <v>6</v>
      </c>
      <c r="H5" s="8">
        <f>COUNTIFS(D10:D501, "GTS")</f>
        <v>0</v>
      </c>
      <c r="I5" s="22"/>
    </row>
    <row r="6" spans="1:9" ht="15.75" customHeight="1" x14ac:dyDescent="0.2">
      <c r="A6" s="99"/>
      <c r="B6" s="100"/>
      <c r="C6" s="100"/>
      <c r="D6" s="100"/>
      <c r="E6" s="101"/>
      <c r="F6" s="87"/>
      <c r="G6" s="7" t="s">
        <v>7</v>
      </c>
      <c r="H6" s="8">
        <f>COUNTIFS(D10:D501, "CASE IH")</f>
        <v>0</v>
      </c>
      <c r="I6" s="22"/>
    </row>
    <row r="7" spans="1:9" ht="15.75" customHeight="1" x14ac:dyDescent="0.2">
      <c r="A7" s="99"/>
      <c r="B7" s="100"/>
      <c r="C7" s="100"/>
      <c r="D7" s="100"/>
      <c r="E7" s="101"/>
      <c r="F7" s="87"/>
      <c r="G7" s="7" t="s">
        <v>8</v>
      </c>
      <c r="H7" s="8">
        <f>COUNTIFS(D10:D501, "NEW HOLLAND")</f>
        <v>0</v>
      </c>
      <c r="I7" s="22"/>
    </row>
    <row r="8" spans="1:9" ht="15.75" customHeight="1" x14ac:dyDescent="0.2">
      <c r="A8" s="102"/>
      <c r="B8" s="103"/>
      <c r="C8" s="103"/>
      <c r="D8" s="103"/>
      <c r="E8" s="104"/>
      <c r="F8" s="95"/>
      <c r="G8" s="7" t="s">
        <v>9</v>
      </c>
      <c r="H8" s="8">
        <f>COUNTIFS(D10:D501, "CASE/NEW HOLLAND")</f>
        <v>0</v>
      </c>
      <c r="I8" s="22"/>
    </row>
    <row r="9" spans="1:9" ht="12.75" x14ac:dyDescent="0.2">
      <c r="A9" s="81" t="s">
        <v>975</v>
      </c>
      <c r="B9" s="79" t="s">
        <v>12</v>
      </c>
      <c r="C9" s="80" t="s">
        <v>970</v>
      </c>
      <c r="D9" s="80" t="s">
        <v>971</v>
      </c>
      <c r="E9" s="80" t="s">
        <v>16</v>
      </c>
      <c r="F9" s="80" t="s">
        <v>972</v>
      </c>
      <c r="G9" s="82" t="s">
        <v>973</v>
      </c>
      <c r="H9" s="82" t="s">
        <v>18</v>
      </c>
      <c r="I9" s="22"/>
    </row>
    <row r="10" spans="1:9" ht="15.75" customHeight="1" x14ac:dyDescent="0.2">
      <c r="A10" s="70"/>
      <c r="B10" s="69" t="str">
        <f>IF(A10="","",VLOOKUP(A10,'Lista de Produtos'!A:I,3,FALSE))</f>
        <v/>
      </c>
      <c r="C10" s="13" t="str">
        <f>IF(A10="","",VLOOKUP(A10,'Lista de Produtos'!A:I,4,FALSE))</f>
        <v/>
      </c>
      <c r="D10" s="16" t="str">
        <f>IF(A10="","",VLOOKUP(A10,'Lista de Produtos'!A:I,2,FALSE))</f>
        <v/>
      </c>
      <c r="E10" s="16" t="str">
        <f>IF(A10="","",VLOOKUP(A10,'Lista de Produtos'!A:I,7,FALSE))</f>
        <v/>
      </c>
      <c r="F10" s="66" t="str">
        <f>IF(A10="","",VLOOKUP(A10,'Lista de Produtos'!A:I,9,FALSE))</f>
        <v/>
      </c>
      <c r="G10" s="16"/>
      <c r="H10" s="16"/>
      <c r="I10" s="22"/>
    </row>
    <row r="11" spans="1:9" ht="15.75" customHeight="1" x14ac:dyDescent="0.2">
      <c r="A11" s="71"/>
      <c r="B11" s="10" t="str">
        <f>IF(A11="","",VLOOKUP(A11,'Lista de Produtos'!A:I,3,FALSE))</f>
        <v/>
      </c>
      <c r="C11" s="14" t="str">
        <f>IF(A11="","",VLOOKUP(A11,'Lista de Produtos'!A:I,4,FALSE))</f>
        <v/>
      </c>
      <c r="D11" s="17" t="str">
        <f>IF(A11="","",VLOOKUP(A11,'Lista de Produtos'!A:I,2,FALSE))</f>
        <v/>
      </c>
      <c r="E11" s="17" t="str">
        <f>IF(A11="","",VLOOKUP(A11,'Lista de Produtos'!A:I,7,FALSE))</f>
        <v/>
      </c>
      <c r="F11" s="67" t="str">
        <f>IF(A11="","",VLOOKUP(A11,'Lista de Produtos'!A:I,9,FALSE))</f>
        <v/>
      </c>
      <c r="G11" s="17"/>
      <c r="H11" s="17"/>
      <c r="I11" s="22"/>
    </row>
    <row r="12" spans="1:9" ht="15.75" customHeight="1" x14ac:dyDescent="0.2">
      <c r="A12" s="70"/>
      <c r="B12" s="11" t="str">
        <f>IF(A12="","",VLOOKUP(A12,'Lista de Produtos'!A:I,3,FALSE))</f>
        <v/>
      </c>
      <c r="C12" s="13" t="str">
        <f>IF(A12="","",VLOOKUP(A12,'Lista de Produtos'!A:I,4,FALSE))</f>
        <v/>
      </c>
      <c r="D12" s="16" t="str">
        <f>IF(A12="","",VLOOKUP(A12,'Lista de Produtos'!A:I,2,FALSE))</f>
        <v/>
      </c>
      <c r="E12" s="16" t="str">
        <f>IF(A12="","",VLOOKUP(A12,'Lista de Produtos'!A:I,7,FALSE))</f>
        <v/>
      </c>
      <c r="F12" s="16" t="str">
        <f>IF(A12="","",VLOOKUP(A12,'Lista de Produtos'!A:I,9,FALSE))</f>
        <v/>
      </c>
      <c r="G12" s="16"/>
      <c r="H12" s="16"/>
      <c r="I12" s="22"/>
    </row>
    <row r="13" spans="1:9" ht="15.75" customHeight="1" x14ac:dyDescent="0.2">
      <c r="A13" s="71"/>
      <c r="B13" s="10" t="str">
        <f>IF(A13="","",VLOOKUP(A13,'Lista de Produtos'!A:I,3,FALSE))</f>
        <v/>
      </c>
      <c r="C13" s="14" t="str">
        <f>IF(A13="","",VLOOKUP(A13,'Lista de Produtos'!A:I,4,FALSE))</f>
        <v/>
      </c>
      <c r="D13" s="17" t="str">
        <f>IF(A13="","",VLOOKUP(A13,'Lista de Produtos'!A:I,2,FALSE))</f>
        <v/>
      </c>
      <c r="E13" s="17" t="str">
        <f>IF(A13="","",VLOOKUP(A13,'Lista de Produtos'!A:I,7,FALSE))</f>
        <v/>
      </c>
      <c r="F13" s="68" t="str">
        <f>IF(A13="","",VLOOKUP(A13,'Lista de Produtos'!A:I,9,FALSE))</f>
        <v/>
      </c>
      <c r="G13" s="17"/>
      <c r="H13" s="17"/>
      <c r="I13" s="22"/>
    </row>
    <row r="14" spans="1:9" ht="15.75" customHeight="1" x14ac:dyDescent="0.2">
      <c r="A14" s="70"/>
      <c r="B14" s="11" t="str">
        <f>IF(A14="","",VLOOKUP(A14,'Lista de Produtos'!A:I,3,FALSE))</f>
        <v/>
      </c>
      <c r="C14" s="13" t="str">
        <f>IF(A14="","",VLOOKUP(A14,'Lista de Produtos'!A:I,4,FALSE))</f>
        <v/>
      </c>
      <c r="D14" s="16" t="str">
        <f>IF(A14="","",VLOOKUP(A14,'Lista de Produtos'!A:I,2,FALSE))</f>
        <v/>
      </c>
      <c r="E14" s="16" t="str">
        <f>IF(A14="","",VLOOKUP(A14,'Lista de Produtos'!A:I,7,FALSE))</f>
        <v/>
      </c>
      <c r="F14" s="16" t="str">
        <f>IF(A14="","",VLOOKUP(A14,'Lista de Produtos'!A:I,9,FALSE))</f>
        <v/>
      </c>
      <c r="G14" s="16"/>
      <c r="H14" s="16"/>
      <c r="I14" s="22"/>
    </row>
    <row r="15" spans="1:9" ht="15.75" customHeight="1" x14ac:dyDescent="0.2">
      <c r="A15" s="71"/>
      <c r="B15" s="10" t="str">
        <f>IF(A15="","",VLOOKUP(A15,'Lista de Produtos'!A:I,3,FALSE))</f>
        <v/>
      </c>
      <c r="C15" s="14" t="str">
        <f>IF(A15="","",VLOOKUP(A15,'Lista de Produtos'!A:I,4,FALSE))</f>
        <v/>
      </c>
      <c r="D15" s="17" t="str">
        <f>IF(A15="","",VLOOKUP(A15,'Lista de Produtos'!A:I,2,FALSE))</f>
        <v/>
      </c>
      <c r="E15" s="17" t="str">
        <f>IF(A15="","",VLOOKUP(A15,'Lista de Produtos'!A:I,7,FALSE))</f>
        <v/>
      </c>
      <c r="F15" s="68" t="str">
        <f>IF(A15="","",VLOOKUP(A15,'Lista de Produtos'!A:I,9,FALSE))</f>
        <v/>
      </c>
      <c r="G15" s="17"/>
      <c r="H15" s="17"/>
      <c r="I15" s="22"/>
    </row>
    <row r="16" spans="1:9" ht="15.75" customHeight="1" x14ac:dyDescent="0.2">
      <c r="A16" s="70"/>
      <c r="B16" s="11" t="str">
        <f>IF(A16="","",VLOOKUP(A16,'Lista de Produtos'!A:I,3,FALSE))</f>
        <v/>
      </c>
      <c r="C16" s="13" t="str">
        <f>IF(A16="","",VLOOKUP(A16,'Lista de Produtos'!A:I,4,FALSE))</f>
        <v/>
      </c>
      <c r="D16" s="16" t="str">
        <f>IF(A16="","",VLOOKUP(A16,'Lista de Produtos'!A:I,2,FALSE))</f>
        <v/>
      </c>
      <c r="E16" s="16" t="str">
        <f>IF(A16="","",VLOOKUP(A16,'Lista de Produtos'!A:I,7,FALSE))</f>
        <v/>
      </c>
      <c r="F16" s="16" t="str">
        <f>IF(A16="","",VLOOKUP(A16,'Lista de Produtos'!A:I,9,FALSE))</f>
        <v/>
      </c>
      <c r="G16" s="16"/>
      <c r="H16" s="16"/>
      <c r="I16" s="22"/>
    </row>
    <row r="17" spans="1:9" ht="15.75" customHeight="1" x14ac:dyDescent="0.2">
      <c r="A17" s="71"/>
      <c r="B17" s="17" t="str">
        <f>IF(A17="","",VLOOKUP(A17,'Lista de Produtos'!A:I,3,FALSE))</f>
        <v/>
      </c>
      <c r="C17" s="14" t="str">
        <f>IF(A17="","",VLOOKUP(A17,'Lista de Produtos'!A:I,4,FALSE))</f>
        <v/>
      </c>
      <c r="D17" s="17" t="str">
        <f>IF(A17="","",VLOOKUP(A17,'Lista de Produtos'!A:I,2,FALSE))</f>
        <v/>
      </c>
      <c r="E17" s="17" t="str">
        <f>IF(A17="","",VLOOKUP(A17,'Lista de Produtos'!A:I,7,FALSE))</f>
        <v/>
      </c>
      <c r="F17" s="68" t="str">
        <f>IF(A17="","",VLOOKUP(A17,'Lista de Produtos'!A:I,9,FALSE))</f>
        <v/>
      </c>
      <c r="G17" s="17"/>
      <c r="H17" s="17"/>
      <c r="I17" s="22"/>
    </row>
    <row r="18" spans="1:9" ht="15.75" customHeight="1" x14ac:dyDescent="0.2">
      <c r="A18" s="70"/>
      <c r="B18" s="11" t="str">
        <f>IF(A18="","",VLOOKUP(A18,'Lista de Produtos'!A:I,3,FALSE))</f>
        <v/>
      </c>
      <c r="C18" s="13" t="str">
        <f>IF(A18="","",VLOOKUP(A18,'Lista de Produtos'!A:I,4,FALSE))</f>
        <v/>
      </c>
      <c r="D18" s="16" t="str">
        <f>IF(A18="","",VLOOKUP(A18,'Lista de Produtos'!A:I,2,FALSE))</f>
        <v/>
      </c>
      <c r="E18" s="16" t="str">
        <f>IF(A18="","",VLOOKUP(A18,'Lista de Produtos'!A:I,7,FALSE))</f>
        <v/>
      </c>
      <c r="F18" s="16" t="str">
        <f>IF(A18="","",VLOOKUP(A18,'Lista de Produtos'!A:I,9,FALSE))</f>
        <v/>
      </c>
      <c r="G18" s="16"/>
      <c r="H18" s="16"/>
      <c r="I18" s="22"/>
    </row>
    <row r="19" spans="1:9" ht="15.75" customHeight="1" x14ac:dyDescent="0.2">
      <c r="A19" s="71"/>
      <c r="B19" s="10" t="str">
        <f>IF(A19="","",VLOOKUP(A19,'Lista de Produtos'!A:I,3,FALSE))</f>
        <v/>
      </c>
      <c r="C19" s="14" t="str">
        <f>IF(A19="","",VLOOKUP(A19,'Lista de Produtos'!A:I,4,FALSE))</f>
        <v/>
      </c>
      <c r="D19" s="17" t="str">
        <f>IF(A19="","",VLOOKUP(A19,'Lista de Produtos'!A:I,2,FALSE))</f>
        <v/>
      </c>
      <c r="E19" s="17" t="str">
        <f>IF(A19="","",VLOOKUP(A19,'Lista de Produtos'!A:I,7,FALSE))</f>
        <v/>
      </c>
      <c r="F19" s="68" t="str">
        <f>IF(A19="","",VLOOKUP(A19,'Lista de Produtos'!A:I,9,FALSE))</f>
        <v/>
      </c>
      <c r="G19" s="17"/>
      <c r="H19" s="17"/>
      <c r="I19" s="22"/>
    </row>
    <row r="20" spans="1:9" ht="15.75" customHeight="1" x14ac:dyDescent="0.2">
      <c r="A20" s="70"/>
      <c r="B20" s="11" t="str">
        <f>IF(A20="","",VLOOKUP(A20,'Lista de Produtos'!A:I,3,FALSE))</f>
        <v/>
      </c>
      <c r="C20" s="13" t="str">
        <f>IF(A20="","",VLOOKUP(A20,'Lista de Produtos'!A:I,4,FALSE))</f>
        <v/>
      </c>
      <c r="D20" s="16" t="str">
        <f>IF(A20="","",VLOOKUP(A20,'Lista de Produtos'!A:I,2,FALSE))</f>
        <v/>
      </c>
      <c r="E20" s="16" t="str">
        <f>IF(A20="","",VLOOKUP(A20,'Lista de Produtos'!A:I,7,FALSE))</f>
        <v/>
      </c>
      <c r="F20" s="16" t="str">
        <f>IF(A20="","",VLOOKUP(A20,'Lista de Produtos'!A:I,9,FALSE))</f>
        <v/>
      </c>
      <c r="G20" s="16"/>
      <c r="H20" s="16"/>
      <c r="I20" s="22"/>
    </row>
    <row r="21" spans="1:9" ht="15.75" customHeight="1" x14ac:dyDescent="0.2">
      <c r="A21" s="72"/>
      <c r="B21" s="10" t="str">
        <f>IF(A21="","",VLOOKUP(A21,'Lista de Produtos'!A:I,3,FALSE))</f>
        <v/>
      </c>
      <c r="C21" s="14" t="str">
        <f>IF(A21="","",VLOOKUP(A21,'Lista de Produtos'!A:I,4,FALSE))</f>
        <v/>
      </c>
      <c r="D21" s="17" t="str">
        <f>IF(A21="","",VLOOKUP(A21,'Lista de Produtos'!A:I,2,FALSE))</f>
        <v/>
      </c>
      <c r="E21" s="17" t="str">
        <f>IF(A21="","",VLOOKUP(A21,'Lista de Produtos'!A:I,7,FALSE))</f>
        <v/>
      </c>
      <c r="F21" s="68" t="str">
        <f>IF(A21="","",VLOOKUP(A21,'Lista de Produtos'!A:I,9,FALSE))</f>
        <v/>
      </c>
      <c r="G21" s="17"/>
      <c r="H21" s="17"/>
      <c r="I21" s="22"/>
    </row>
    <row r="22" spans="1:9" ht="15.75" customHeight="1" x14ac:dyDescent="0.2">
      <c r="A22" s="70"/>
      <c r="B22" s="11" t="str">
        <f>IF(A22="","",VLOOKUP(A22,'Lista de Produtos'!A:I,3,FALSE))</f>
        <v/>
      </c>
      <c r="C22" s="13" t="str">
        <f>IF(A22="","",VLOOKUP(A22,'Lista de Produtos'!A:I,4,FALSE))</f>
        <v/>
      </c>
      <c r="D22" s="16" t="str">
        <f>IF(A22="","",VLOOKUP(A22,'Lista de Produtos'!A:I,2,FALSE))</f>
        <v/>
      </c>
      <c r="E22" s="16" t="str">
        <f>IF(A22="","",VLOOKUP(A22,'Lista de Produtos'!A:I,7,FALSE))</f>
        <v/>
      </c>
      <c r="F22" s="16" t="str">
        <f>IF(A22="","",VLOOKUP(A22,'Lista de Produtos'!A:I,9,FALSE))</f>
        <v/>
      </c>
      <c r="G22" s="16"/>
      <c r="H22" s="16"/>
      <c r="I22" s="22"/>
    </row>
    <row r="23" spans="1:9" ht="15.75" customHeight="1" x14ac:dyDescent="0.2">
      <c r="A23" s="71"/>
      <c r="B23" s="10" t="str">
        <f>IF(A23="","",VLOOKUP(A23,'Lista de Produtos'!A:I,3,FALSE))</f>
        <v/>
      </c>
      <c r="C23" s="14" t="str">
        <f>IF(A23="","",VLOOKUP(A23,'Lista de Produtos'!A:I,4,FALSE))</f>
        <v/>
      </c>
      <c r="D23" s="17" t="str">
        <f>IF(A23="","",VLOOKUP(A23,'Lista de Produtos'!A:I,2,FALSE))</f>
        <v/>
      </c>
      <c r="E23" s="17" t="str">
        <f>IF(A23="","",VLOOKUP(A23,'Lista de Produtos'!A:I,7,FALSE))</f>
        <v/>
      </c>
      <c r="F23" s="68" t="str">
        <f>IF(A23="","",VLOOKUP(A23,'Lista de Produtos'!A:I,9,FALSE))</f>
        <v/>
      </c>
      <c r="G23" s="17"/>
      <c r="H23" s="17"/>
      <c r="I23" s="22"/>
    </row>
    <row r="24" spans="1:9" ht="15.75" customHeight="1" x14ac:dyDescent="0.2">
      <c r="A24" s="70"/>
      <c r="B24" s="11" t="str">
        <f>IF(A24="","",VLOOKUP(A24,'Lista de Produtos'!A:I,3,FALSE))</f>
        <v/>
      </c>
      <c r="C24" s="13" t="str">
        <f>IF(A24="","",VLOOKUP(A24,'Lista de Produtos'!A:I,4,FALSE))</f>
        <v/>
      </c>
      <c r="D24" s="16" t="str">
        <f>IF(A24="","",VLOOKUP(A24,'Lista de Produtos'!A:I,2,FALSE))</f>
        <v/>
      </c>
      <c r="E24" s="16" t="str">
        <f>IF(A24="","",VLOOKUP(A24,'Lista de Produtos'!A:I,7,FALSE))</f>
        <v/>
      </c>
      <c r="F24" s="16" t="str">
        <f>IF(A24="","",VLOOKUP(A24,'Lista de Produtos'!A:I,9,FALSE))</f>
        <v/>
      </c>
      <c r="G24" s="16"/>
      <c r="H24" s="16"/>
      <c r="I24" s="22"/>
    </row>
    <row r="25" spans="1:9" ht="15.75" customHeight="1" x14ac:dyDescent="0.2">
      <c r="A25" s="71"/>
      <c r="B25" s="10" t="str">
        <f>IF(A25="","",VLOOKUP(A25,'Lista de Produtos'!A:I,3,FALSE))</f>
        <v/>
      </c>
      <c r="C25" s="14" t="str">
        <f>IF(A25="","",VLOOKUP(A25,'Lista de Produtos'!A:I,4,FALSE))</f>
        <v/>
      </c>
      <c r="D25" s="17" t="str">
        <f>IF(A25="","",VLOOKUP(A25,'Lista de Produtos'!A:I,2,FALSE))</f>
        <v/>
      </c>
      <c r="E25" s="17" t="str">
        <f>IF(A25="","",VLOOKUP(A25,'Lista de Produtos'!A:I,7,FALSE))</f>
        <v/>
      </c>
      <c r="F25" s="68" t="str">
        <f>IF(A25="","",VLOOKUP(A25,'Lista de Produtos'!A:I,9,FALSE))</f>
        <v/>
      </c>
      <c r="G25" s="17"/>
      <c r="H25" s="17"/>
      <c r="I25" s="22"/>
    </row>
    <row r="26" spans="1:9" ht="15.75" customHeight="1" x14ac:dyDescent="0.2">
      <c r="A26" s="70"/>
      <c r="B26" s="11" t="str">
        <f>IF(A26="","",VLOOKUP(A26,'Lista de Produtos'!A:I,3,FALSE))</f>
        <v/>
      </c>
      <c r="C26" s="13" t="str">
        <f>IF(A26="","",VLOOKUP(A26,'Lista de Produtos'!A:I,4,FALSE))</f>
        <v/>
      </c>
      <c r="D26" s="16" t="str">
        <f>IF(A26="","",VLOOKUP(A26,'Lista de Produtos'!A:I,2,FALSE))</f>
        <v/>
      </c>
      <c r="E26" s="16" t="str">
        <f>IF(A26="","",VLOOKUP(A26,'Lista de Produtos'!A:I,7,FALSE))</f>
        <v/>
      </c>
      <c r="F26" s="16" t="str">
        <f>IF(A26="","",VLOOKUP(A26,'Lista de Produtos'!A:I,9,FALSE))</f>
        <v/>
      </c>
      <c r="G26" s="16"/>
      <c r="H26" s="16"/>
      <c r="I26" s="22"/>
    </row>
    <row r="27" spans="1:9" ht="15.75" customHeight="1" x14ac:dyDescent="0.2">
      <c r="A27" s="71"/>
      <c r="B27" s="10" t="str">
        <f>IF(A27="","",VLOOKUP(A27,'Lista de Produtos'!A:I,3,FALSE))</f>
        <v/>
      </c>
      <c r="C27" s="14" t="str">
        <f>IF(A27="","",VLOOKUP(A27,'Lista de Produtos'!A:I,4,FALSE))</f>
        <v/>
      </c>
      <c r="D27" s="17" t="str">
        <f>IF(A27="","",VLOOKUP(A27,'Lista de Produtos'!A:I,2,FALSE))</f>
        <v/>
      </c>
      <c r="E27" s="17" t="str">
        <f>IF(A27="","",VLOOKUP(A27,'Lista de Produtos'!A:I,7,FALSE))</f>
        <v/>
      </c>
      <c r="F27" s="68" t="str">
        <f>IF(A27="","",VLOOKUP(A27,'Lista de Produtos'!A:I,9,FALSE))</f>
        <v/>
      </c>
      <c r="G27" s="17"/>
      <c r="H27" s="17"/>
      <c r="I27" s="22"/>
    </row>
    <row r="28" spans="1:9" ht="15.75" customHeight="1" x14ac:dyDescent="0.2">
      <c r="A28" s="70"/>
      <c r="B28" s="11" t="str">
        <f>IF(A28="","",VLOOKUP(A28,'Lista de Produtos'!A:I,3,FALSE))</f>
        <v/>
      </c>
      <c r="C28" s="13" t="str">
        <f>IF(A28="","",VLOOKUP(A28,'Lista de Produtos'!A:I,4,FALSE))</f>
        <v/>
      </c>
      <c r="D28" s="16" t="str">
        <f>IF(A28="","",VLOOKUP(A28,'Lista de Produtos'!A:I,2,FALSE))</f>
        <v/>
      </c>
      <c r="E28" s="16" t="str">
        <f>IF(A28="","",VLOOKUP(A28,'Lista de Produtos'!A:I,7,FALSE))</f>
        <v/>
      </c>
      <c r="F28" s="16" t="str">
        <f>IF(A28="","",VLOOKUP(A28,'Lista de Produtos'!A:I,9,FALSE))</f>
        <v/>
      </c>
      <c r="G28" s="16"/>
      <c r="H28" s="16"/>
      <c r="I28" s="22"/>
    </row>
    <row r="29" spans="1:9" ht="15.75" customHeight="1" x14ac:dyDescent="0.2">
      <c r="A29" s="71"/>
      <c r="B29" s="10" t="str">
        <f>IF(A29="","",VLOOKUP(A29,'Lista de Produtos'!A:I,3,FALSE))</f>
        <v/>
      </c>
      <c r="C29" s="14" t="str">
        <f>IF(A29="","",VLOOKUP(A29,'Lista de Produtos'!A:I,4,FALSE))</f>
        <v/>
      </c>
      <c r="D29" s="17" t="str">
        <f>IF(A29="","",VLOOKUP(A29,'Lista de Produtos'!A:I,2,FALSE))</f>
        <v/>
      </c>
      <c r="E29" s="17" t="str">
        <f>IF(A29="","",VLOOKUP(A29,'Lista de Produtos'!A:I,7,FALSE))</f>
        <v/>
      </c>
      <c r="F29" s="68" t="str">
        <f>IF(A29="","",VLOOKUP(A29,'Lista de Produtos'!A:I,9,FALSE))</f>
        <v/>
      </c>
      <c r="G29" s="17"/>
      <c r="H29" s="17"/>
      <c r="I29" s="22"/>
    </row>
    <row r="30" spans="1:9" ht="15.75" customHeight="1" x14ac:dyDescent="0.2">
      <c r="A30" s="70"/>
      <c r="B30" s="11" t="str">
        <f>IF(A30="","",VLOOKUP(A30,'Lista de Produtos'!A:I,3,FALSE))</f>
        <v/>
      </c>
      <c r="C30" s="13" t="str">
        <f>IF(A30="","",VLOOKUP(A30,'Lista de Produtos'!A:I,4,FALSE))</f>
        <v/>
      </c>
      <c r="D30" s="16" t="str">
        <f>IF(A30="","",VLOOKUP(A30,'Lista de Produtos'!A:I,2,FALSE))</f>
        <v/>
      </c>
      <c r="E30" s="16" t="str">
        <f>IF(A30="","",VLOOKUP(A30,'Lista de Produtos'!A:I,7,FALSE))</f>
        <v/>
      </c>
      <c r="F30" s="16" t="str">
        <f>IF(A30="","",VLOOKUP(A30,'Lista de Produtos'!A:I,9,FALSE))</f>
        <v/>
      </c>
      <c r="G30" s="16"/>
      <c r="H30" s="16"/>
      <c r="I30" s="22"/>
    </row>
    <row r="31" spans="1:9" ht="15.75" customHeight="1" x14ac:dyDescent="0.2">
      <c r="A31" s="71"/>
      <c r="B31" s="10" t="str">
        <f>IF(A31="","",VLOOKUP(A31,'Lista de Produtos'!A:I,3,FALSE))</f>
        <v/>
      </c>
      <c r="C31" s="14" t="str">
        <f>IF(A31="","",VLOOKUP(A31,'Lista de Produtos'!A:I,4,FALSE))</f>
        <v/>
      </c>
      <c r="D31" s="17" t="str">
        <f>IF(A31="","",VLOOKUP(A31,'Lista de Produtos'!A:I,2,FALSE))</f>
        <v/>
      </c>
      <c r="E31" s="17" t="str">
        <f>IF(A31="","",VLOOKUP(A31,'Lista de Produtos'!A:I,7,FALSE))</f>
        <v/>
      </c>
      <c r="F31" s="68" t="str">
        <f>IF(A31="","",VLOOKUP(A31,'Lista de Produtos'!A:I,9,FALSE))</f>
        <v/>
      </c>
      <c r="G31" s="17"/>
      <c r="H31" s="17"/>
      <c r="I31" s="22"/>
    </row>
    <row r="32" spans="1:9" ht="15.75" customHeight="1" x14ac:dyDescent="0.2">
      <c r="A32" s="70"/>
      <c r="B32" s="11" t="str">
        <f>IF(A32="","",VLOOKUP(A32,'Lista de Produtos'!A:I,3,FALSE))</f>
        <v/>
      </c>
      <c r="C32" s="13" t="str">
        <f>IF(A32="","",VLOOKUP(A32,'Lista de Produtos'!A:I,4,FALSE))</f>
        <v/>
      </c>
      <c r="D32" s="16" t="str">
        <f>IF(A32="","",VLOOKUP(A32,'Lista de Produtos'!A:I,2,FALSE))</f>
        <v/>
      </c>
      <c r="E32" s="16" t="str">
        <f>IF(A32="","",VLOOKUP(A32,'Lista de Produtos'!A:I,7,FALSE))</f>
        <v/>
      </c>
      <c r="F32" s="16" t="str">
        <f>IF(A32="","",VLOOKUP(A32,'Lista de Produtos'!A:I,9,FALSE))</f>
        <v/>
      </c>
      <c r="G32" s="16"/>
      <c r="H32" s="16"/>
      <c r="I32" s="22"/>
    </row>
    <row r="33" spans="1:9" ht="15.75" customHeight="1" x14ac:dyDescent="0.2">
      <c r="A33" s="71"/>
      <c r="B33" s="10" t="str">
        <f>IF(A33="","",VLOOKUP(A33,'Lista de Produtos'!A:I,3,FALSE))</f>
        <v/>
      </c>
      <c r="C33" s="14" t="str">
        <f>IF(A33="","",VLOOKUP(A33,'Lista de Produtos'!A:I,4,FALSE))</f>
        <v/>
      </c>
      <c r="D33" s="17" t="str">
        <f>IF(A33="","",VLOOKUP(A33,'Lista de Produtos'!A:I,2,FALSE))</f>
        <v/>
      </c>
      <c r="E33" s="17" t="str">
        <f>IF(A33="","",VLOOKUP(A33,'Lista de Produtos'!A:I,7,FALSE))</f>
        <v/>
      </c>
      <c r="F33" s="68" t="str">
        <f>IF(A33="","",VLOOKUP(A33,'Lista de Produtos'!A:I,9,FALSE))</f>
        <v/>
      </c>
      <c r="G33" s="17"/>
      <c r="H33" s="17"/>
      <c r="I33" s="22"/>
    </row>
    <row r="34" spans="1:9" ht="15.75" customHeight="1" x14ac:dyDescent="0.2">
      <c r="A34" s="70"/>
      <c r="B34" s="11" t="str">
        <f>IF(A34="","",VLOOKUP(A34,'Lista de Produtos'!A:I,3,FALSE))</f>
        <v/>
      </c>
      <c r="C34" s="13" t="str">
        <f>IF(A34="","",VLOOKUP(A34,'Lista de Produtos'!A:I,4,FALSE))</f>
        <v/>
      </c>
      <c r="D34" s="16" t="str">
        <f>IF(A34="","",VLOOKUP(A34,'Lista de Produtos'!A:I,2,FALSE))</f>
        <v/>
      </c>
      <c r="E34" s="16" t="str">
        <f>IF(A34="","",VLOOKUP(A34,'Lista de Produtos'!A:I,7,FALSE))</f>
        <v/>
      </c>
      <c r="F34" s="16" t="str">
        <f>IF(A34="","",VLOOKUP(A34,'Lista de Produtos'!A:I,9,FALSE))</f>
        <v/>
      </c>
      <c r="G34" s="16"/>
      <c r="H34" s="16"/>
      <c r="I34" s="22"/>
    </row>
    <row r="35" spans="1:9" ht="15.75" customHeight="1" x14ac:dyDescent="0.2">
      <c r="A35" s="71"/>
      <c r="B35" s="10" t="str">
        <f>IF(A35="","",VLOOKUP(A35,'Lista de Produtos'!A:I,3,FALSE))</f>
        <v/>
      </c>
      <c r="C35" s="14" t="str">
        <f>IF(A35="","",VLOOKUP(A35,'Lista de Produtos'!A:I,4,FALSE))</f>
        <v/>
      </c>
      <c r="D35" s="17" t="str">
        <f>IF(A35="","",VLOOKUP(A35,'Lista de Produtos'!A:I,2,FALSE))</f>
        <v/>
      </c>
      <c r="E35" s="17" t="str">
        <f>IF(A35="","",VLOOKUP(A35,'Lista de Produtos'!A:I,7,FALSE))</f>
        <v/>
      </c>
      <c r="F35" s="68" t="str">
        <f>IF(A35="","",VLOOKUP(A35,'Lista de Produtos'!A:I,9,FALSE))</f>
        <v/>
      </c>
      <c r="G35" s="17"/>
      <c r="H35" s="17"/>
      <c r="I35" s="22"/>
    </row>
    <row r="36" spans="1:9" ht="15.75" customHeight="1" x14ac:dyDescent="0.2">
      <c r="A36" s="70"/>
      <c r="B36" s="11" t="str">
        <f>IF(A36="","",VLOOKUP(A36,'Lista de Produtos'!A:I,3,FALSE))</f>
        <v/>
      </c>
      <c r="C36" s="13" t="str">
        <f>IF(A36="","",VLOOKUP(A36,'Lista de Produtos'!A:I,4,FALSE))</f>
        <v/>
      </c>
      <c r="D36" s="16" t="str">
        <f>IF(A36="","",VLOOKUP(A36,'Lista de Produtos'!A:I,2,FALSE))</f>
        <v/>
      </c>
      <c r="E36" s="16" t="str">
        <f>IF(A36="","",VLOOKUP(A36,'Lista de Produtos'!A:I,7,FALSE))</f>
        <v/>
      </c>
      <c r="F36" s="16" t="str">
        <f>IF(A36="","",VLOOKUP(A36,'Lista de Produtos'!A:I,9,FALSE))</f>
        <v/>
      </c>
      <c r="G36" s="16"/>
      <c r="H36" s="16"/>
      <c r="I36" s="22"/>
    </row>
    <row r="37" spans="1:9" ht="15.75" customHeight="1" x14ac:dyDescent="0.2">
      <c r="A37" s="71"/>
      <c r="B37" s="10" t="str">
        <f>IF(A37="","",VLOOKUP(A37,'Lista de Produtos'!A:I,3,FALSE))</f>
        <v/>
      </c>
      <c r="C37" s="14" t="str">
        <f>IF(A37="","",VLOOKUP(A37,'Lista de Produtos'!A:I,4,FALSE))</f>
        <v/>
      </c>
      <c r="D37" s="17" t="str">
        <f>IF(A37="","",VLOOKUP(A37,'Lista de Produtos'!A:I,2,FALSE))</f>
        <v/>
      </c>
      <c r="E37" s="17" t="str">
        <f>IF(A37="","",VLOOKUP(A37,'Lista de Produtos'!A:I,7,FALSE))</f>
        <v/>
      </c>
      <c r="F37" s="68" t="str">
        <f>IF(A37="","",VLOOKUP(A37,'Lista de Produtos'!A:I,9,FALSE))</f>
        <v/>
      </c>
      <c r="G37" s="17"/>
      <c r="H37" s="17"/>
      <c r="I37" s="22"/>
    </row>
    <row r="38" spans="1:9" ht="15.75" customHeight="1" x14ac:dyDescent="0.2">
      <c r="A38" s="70"/>
      <c r="B38" s="11" t="str">
        <f>IF(A38="","",VLOOKUP(A38,'Lista de Produtos'!A:I,3,FALSE))</f>
        <v/>
      </c>
      <c r="C38" s="13" t="str">
        <f>IF(A38="","",VLOOKUP(A38,'Lista de Produtos'!A:I,4,FALSE))</f>
        <v/>
      </c>
      <c r="D38" s="16" t="str">
        <f>IF(A38="","",VLOOKUP(A38,'Lista de Produtos'!A:I,2,FALSE))</f>
        <v/>
      </c>
      <c r="E38" s="16" t="str">
        <f>IF(A38="","",VLOOKUP(A38,'Lista de Produtos'!A:I,7,FALSE))</f>
        <v/>
      </c>
      <c r="F38" s="16" t="str">
        <f>IF(A38="","",VLOOKUP(A38,'Lista de Produtos'!A:I,9,FALSE))</f>
        <v/>
      </c>
      <c r="G38" s="16"/>
      <c r="H38" s="16"/>
      <c r="I38" s="22"/>
    </row>
    <row r="39" spans="1:9" ht="15.75" customHeight="1" x14ac:dyDescent="0.2">
      <c r="A39" s="71"/>
      <c r="B39" s="10" t="str">
        <f>IF(A39="","",VLOOKUP(A39,'Lista de Produtos'!A:I,3,FALSE))</f>
        <v/>
      </c>
      <c r="C39" s="14" t="str">
        <f>IF(A39="","",VLOOKUP(A39,'Lista de Produtos'!A:I,4,FALSE))</f>
        <v/>
      </c>
      <c r="D39" s="17" t="str">
        <f>IF(A39="","",VLOOKUP(A39,'Lista de Produtos'!A:I,2,FALSE))</f>
        <v/>
      </c>
      <c r="E39" s="17" t="str">
        <f>IF(A39="","",VLOOKUP(A39,'Lista de Produtos'!A:I,7,FALSE))</f>
        <v/>
      </c>
      <c r="F39" s="68" t="str">
        <f>IF(A39="","",VLOOKUP(A39,'Lista de Produtos'!A:I,9,FALSE))</f>
        <v/>
      </c>
      <c r="G39" s="17"/>
      <c r="H39" s="17"/>
      <c r="I39" s="22"/>
    </row>
    <row r="40" spans="1:9" ht="15.75" customHeight="1" x14ac:dyDescent="0.2">
      <c r="A40" s="70"/>
      <c r="B40" s="11" t="str">
        <f>IF(A40="","",VLOOKUP(A40,'Lista de Produtos'!A:I,3,FALSE))</f>
        <v/>
      </c>
      <c r="C40" s="13" t="str">
        <f>IF(A40="","",VLOOKUP(A40,'Lista de Produtos'!A:I,4,FALSE))</f>
        <v/>
      </c>
      <c r="D40" s="16" t="str">
        <f>IF(A40="","",VLOOKUP(A40,'Lista de Produtos'!A:I,2,FALSE))</f>
        <v/>
      </c>
      <c r="E40" s="16" t="str">
        <f>IF(A40="","",VLOOKUP(A40,'Lista de Produtos'!A:I,7,FALSE))</f>
        <v/>
      </c>
      <c r="F40" s="16" t="str">
        <f>IF(A40="","",VLOOKUP(A40,'Lista de Produtos'!A:I,9,FALSE))</f>
        <v/>
      </c>
      <c r="G40" s="16"/>
      <c r="H40" s="16"/>
      <c r="I40" s="22"/>
    </row>
    <row r="41" spans="1:9" ht="15.75" customHeight="1" x14ac:dyDescent="0.2">
      <c r="A41" s="71"/>
      <c r="B41" s="10" t="str">
        <f>IF(A41="","",VLOOKUP(A41,'Lista de Produtos'!A:I,3,FALSE))</f>
        <v/>
      </c>
      <c r="C41" s="14" t="str">
        <f>IF(A41="","",VLOOKUP(A41,'Lista de Produtos'!A:I,4,FALSE))</f>
        <v/>
      </c>
      <c r="D41" s="17" t="str">
        <f>IF(A41="","",VLOOKUP(A41,'Lista de Produtos'!A:I,2,FALSE))</f>
        <v/>
      </c>
      <c r="E41" s="17" t="str">
        <f>IF(A41="","",VLOOKUP(A41,'Lista de Produtos'!A:I,7,FALSE))</f>
        <v/>
      </c>
      <c r="F41" s="68" t="str">
        <f>IF(A41="","",VLOOKUP(A41,'Lista de Produtos'!A:I,9,FALSE))</f>
        <v/>
      </c>
      <c r="G41" s="17"/>
      <c r="H41" s="17"/>
      <c r="I41" s="22"/>
    </row>
    <row r="42" spans="1:9" ht="15.75" customHeight="1" x14ac:dyDescent="0.2">
      <c r="A42" s="70"/>
      <c r="B42" s="11" t="str">
        <f>IF(A42="","",VLOOKUP(A42,'Lista de Produtos'!A:I,3,FALSE))</f>
        <v/>
      </c>
      <c r="C42" s="13" t="str">
        <f>IF(A42="","",VLOOKUP(A42,'Lista de Produtos'!A:I,4,FALSE))</f>
        <v/>
      </c>
      <c r="D42" s="16" t="str">
        <f>IF(A42="","",VLOOKUP(A42,'Lista de Produtos'!A:I,2,FALSE))</f>
        <v/>
      </c>
      <c r="E42" s="16" t="str">
        <f>IF(A42="","",VLOOKUP(A42,'Lista de Produtos'!A:I,7,FALSE))</f>
        <v/>
      </c>
      <c r="F42" s="16" t="str">
        <f>IF(A42="","",VLOOKUP(A42,'Lista de Produtos'!A:I,9,FALSE))</f>
        <v/>
      </c>
      <c r="G42" s="16"/>
      <c r="H42" s="16"/>
      <c r="I42" s="22"/>
    </row>
    <row r="43" spans="1:9" ht="15.75" customHeight="1" x14ac:dyDescent="0.2">
      <c r="A43" s="71"/>
      <c r="B43" s="10" t="str">
        <f>IF(A43="","",VLOOKUP(A43,'Lista de Produtos'!A:I,3,FALSE))</f>
        <v/>
      </c>
      <c r="C43" s="14" t="str">
        <f>IF(A43="","",VLOOKUP(A43,'Lista de Produtos'!A:I,4,FALSE))</f>
        <v/>
      </c>
      <c r="D43" s="17" t="str">
        <f>IF(A43="","",VLOOKUP(A43,'Lista de Produtos'!A:I,2,FALSE))</f>
        <v/>
      </c>
      <c r="E43" s="17" t="str">
        <f>IF(A43="","",VLOOKUP(A43,'Lista de Produtos'!A:I,7,FALSE))</f>
        <v/>
      </c>
      <c r="F43" s="68" t="str">
        <f>IF(A43="","",VLOOKUP(A43,'Lista de Produtos'!A:I,9,FALSE))</f>
        <v/>
      </c>
      <c r="G43" s="17"/>
      <c r="H43" s="17"/>
      <c r="I43" s="22"/>
    </row>
    <row r="44" spans="1:9" ht="15.75" customHeight="1" x14ac:dyDescent="0.2">
      <c r="A44" s="70"/>
      <c r="B44" s="11" t="str">
        <f>IF(A44="","",VLOOKUP(A44,'Lista de Produtos'!A:I,3,FALSE))</f>
        <v/>
      </c>
      <c r="C44" s="13" t="str">
        <f>IF(A44="","",VLOOKUP(A44,'Lista de Produtos'!A:I,4,FALSE))</f>
        <v/>
      </c>
      <c r="D44" s="16" t="str">
        <f>IF(A44="","",VLOOKUP(A44,'Lista de Produtos'!A:I,2,FALSE))</f>
        <v/>
      </c>
      <c r="E44" s="16" t="str">
        <f>IF(A44="","",VLOOKUP(A44,'Lista de Produtos'!A:I,7,FALSE))</f>
        <v/>
      </c>
      <c r="F44" s="16" t="str">
        <f>IF(A44="","",VLOOKUP(A44,'Lista de Produtos'!A:I,9,FALSE))</f>
        <v/>
      </c>
      <c r="G44" s="16"/>
      <c r="H44" s="16"/>
      <c r="I44" s="22"/>
    </row>
    <row r="45" spans="1:9" ht="15.75" customHeight="1" x14ac:dyDescent="0.2">
      <c r="A45" s="71"/>
      <c r="B45" s="10" t="str">
        <f>IF(A45="","",VLOOKUP(A45,'Lista de Produtos'!A:I,3,FALSE))</f>
        <v/>
      </c>
      <c r="C45" s="14" t="str">
        <f>IF(A45="","",VLOOKUP(A45,'Lista de Produtos'!A:I,4,FALSE))</f>
        <v/>
      </c>
      <c r="D45" s="17" t="str">
        <f>IF(A45="","",VLOOKUP(A45,'Lista de Produtos'!A:I,2,FALSE))</f>
        <v/>
      </c>
      <c r="E45" s="17" t="str">
        <f>IF(A45="","",VLOOKUP(A45,'Lista de Produtos'!A:I,7,FALSE))</f>
        <v/>
      </c>
      <c r="F45" s="68" t="str">
        <f>IF(A45="","",VLOOKUP(A45,'Lista de Produtos'!A:I,9,FALSE))</f>
        <v/>
      </c>
      <c r="G45" s="17"/>
      <c r="H45" s="17"/>
      <c r="I45" s="22"/>
    </row>
    <row r="46" spans="1:9" ht="15.75" customHeight="1" x14ac:dyDescent="0.2">
      <c r="A46" s="70"/>
      <c r="B46" s="11" t="str">
        <f>IF(A46="","",VLOOKUP(A46,'Lista de Produtos'!A:I,3,FALSE))</f>
        <v/>
      </c>
      <c r="C46" s="13" t="str">
        <f>IF(A46="","",VLOOKUP(A46,'Lista de Produtos'!A:I,4,FALSE))</f>
        <v/>
      </c>
      <c r="D46" s="16" t="str">
        <f>IF(A46="","",VLOOKUP(A46,'Lista de Produtos'!A:I,2,FALSE))</f>
        <v/>
      </c>
      <c r="E46" s="16" t="str">
        <f>IF(A46="","",VLOOKUP(A46,'Lista de Produtos'!A:I,7,FALSE))</f>
        <v/>
      </c>
      <c r="F46" s="16" t="str">
        <f>IF(A46="","",VLOOKUP(A46,'Lista de Produtos'!A:I,9,FALSE))</f>
        <v/>
      </c>
      <c r="G46" s="16"/>
      <c r="H46" s="16"/>
      <c r="I46" s="22"/>
    </row>
    <row r="47" spans="1:9" ht="15.75" customHeight="1" x14ac:dyDescent="0.2">
      <c r="A47" s="71"/>
      <c r="B47" s="10" t="str">
        <f>IF(A47="","",VLOOKUP(A47,'Lista de Produtos'!A:I,3,FALSE))</f>
        <v/>
      </c>
      <c r="C47" s="14" t="str">
        <f>IF(A47="","",VLOOKUP(A47,'Lista de Produtos'!A:I,4,FALSE))</f>
        <v/>
      </c>
      <c r="D47" s="17" t="str">
        <f>IF(A47="","",VLOOKUP(A47,'Lista de Produtos'!A:I,2,FALSE))</f>
        <v/>
      </c>
      <c r="E47" s="17" t="str">
        <f>IF(A47="","",VLOOKUP(A47,'Lista de Produtos'!A:I,7,FALSE))</f>
        <v/>
      </c>
      <c r="F47" s="68" t="str">
        <f>IF(A47="","",VLOOKUP(A47,'Lista de Produtos'!A:I,9,FALSE))</f>
        <v/>
      </c>
      <c r="G47" s="17"/>
      <c r="H47" s="17"/>
      <c r="I47" s="22"/>
    </row>
    <row r="48" spans="1:9" ht="15.75" customHeight="1" x14ac:dyDescent="0.2">
      <c r="A48" s="70"/>
      <c r="B48" s="11" t="str">
        <f>IF(A48="","",VLOOKUP(A48,'Lista de Produtos'!A:I,3,FALSE))</f>
        <v/>
      </c>
      <c r="C48" s="13" t="str">
        <f>IF(A48="","",VLOOKUP(A48,'Lista de Produtos'!A:I,4,FALSE))</f>
        <v/>
      </c>
      <c r="D48" s="16" t="str">
        <f>IF(A48="","",VLOOKUP(A48,'Lista de Produtos'!A:I,2,FALSE))</f>
        <v/>
      </c>
      <c r="E48" s="16" t="str">
        <f>IF(A48="","",VLOOKUP(A48,'Lista de Produtos'!A:I,7,FALSE))</f>
        <v/>
      </c>
      <c r="F48" s="16" t="str">
        <f>IF(A48="","",VLOOKUP(A48,'Lista de Produtos'!A:I,9,FALSE))</f>
        <v/>
      </c>
      <c r="G48" s="16"/>
      <c r="H48" s="16"/>
      <c r="I48" s="22"/>
    </row>
    <row r="49" spans="1:9" ht="15.75" customHeight="1" x14ac:dyDescent="0.2">
      <c r="A49" s="71"/>
      <c r="B49" s="10" t="str">
        <f>IF(A49="","",VLOOKUP(A49,'Lista de Produtos'!A:I,3,FALSE))</f>
        <v/>
      </c>
      <c r="C49" s="14" t="str">
        <f>IF(A49="","",VLOOKUP(A49,'Lista de Produtos'!A:I,4,FALSE))</f>
        <v/>
      </c>
      <c r="D49" s="17" t="str">
        <f>IF(A49="","",VLOOKUP(A49,'Lista de Produtos'!A:I,2,FALSE))</f>
        <v/>
      </c>
      <c r="E49" s="17" t="str">
        <f>IF(A49="","",VLOOKUP(A49,'Lista de Produtos'!A:I,7,FALSE))</f>
        <v/>
      </c>
      <c r="F49" s="68" t="str">
        <f>IF(A49="","",VLOOKUP(A49,'Lista de Produtos'!A:I,9,FALSE))</f>
        <v/>
      </c>
      <c r="G49" s="17"/>
      <c r="H49" s="17"/>
      <c r="I49" s="22"/>
    </row>
    <row r="50" spans="1:9" ht="15.75" customHeight="1" x14ac:dyDescent="0.2">
      <c r="A50" s="70"/>
      <c r="B50" s="11" t="str">
        <f>IF(A50="","",VLOOKUP(A50,'Lista de Produtos'!A:I,3,FALSE))</f>
        <v/>
      </c>
      <c r="C50" s="13" t="str">
        <f>IF(A50="","",VLOOKUP(A50,'Lista de Produtos'!A:I,4,FALSE))</f>
        <v/>
      </c>
      <c r="D50" s="16" t="str">
        <f>IF(A50="","",VLOOKUP(A50,'Lista de Produtos'!A:I,2,FALSE))</f>
        <v/>
      </c>
      <c r="E50" s="16" t="str">
        <f>IF(A50="","",VLOOKUP(A50,'Lista de Produtos'!A:I,7,FALSE))</f>
        <v/>
      </c>
      <c r="F50" s="16" t="str">
        <f>IF(A50="","",VLOOKUP(A50,'Lista de Produtos'!A:I,9,FALSE))</f>
        <v/>
      </c>
      <c r="G50" s="16"/>
      <c r="H50" s="16"/>
      <c r="I50" s="22"/>
    </row>
    <row r="51" spans="1:9" ht="15.75" customHeight="1" x14ac:dyDescent="0.2">
      <c r="A51" s="71"/>
      <c r="B51" s="10" t="str">
        <f>IF(A51="","",VLOOKUP(A51,'Lista de Produtos'!A:I,3,FALSE))</f>
        <v/>
      </c>
      <c r="C51" s="14" t="str">
        <f>IF(A51="","",VLOOKUP(A51,'Lista de Produtos'!A:I,4,FALSE))</f>
        <v/>
      </c>
      <c r="D51" s="17" t="str">
        <f>IF(A51="","",VLOOKUP(A51,'Lista de Produtos'!A:I,2,FALSE))</f>
        <v/>
      </c>
      <c r="E51" s="17" t="str">
        <f>IF(A51="","",VLOOKUP(A51,'Lista de Produtos'!A:I,7,FALSE))</f>
        <v/>
      </c>
      <c r="F51" s="68" t="str">
        <f>IF(A51="","",VLOOKUP(A51,'Lista de Produtos'!A:I,9,FALSE))</f>
        <v/>
      </c>
      <c r="G51" s="17"/>
      <c r="H51" s="17"/>
      <c r="I51" s="22"/>
    </row>
    <row r="52" spans="1:9" ht="15.75" customHeight="1" x14ac:dyDescent="0.2">
      <c r="A52" s="70"/>
      <c r="B52" s="11" t="str">
        <f>IF(A52="","",VLOOKUP(A52,'Lista de Produtos'!A:I,3,FALSE))</f>
        <v/>
      </c>
      <c r="C52" s="13" t="str">
        <f>IF(A52="","",VLOOKUP(A52,'Lista de Produtos'!A:I,4,FALSE))</f>
        <v/>
      </c>
      <c r="D52" s="16" t="str">
        <f>IF(A52="","",VLOOKUP(A52,'Lista de Produtos'!A:I,2,FALSE))</f>
        <v/>
      </c>
      <c r="E52" s="16" t="str">
        <f>IF(A52="","",VLOOKUP(A52,'Lista de Produtos'!A:I,7,FALSE))</f>
        <v/>
      </c>
      <c r="F52" s="16" t="str">
        <f>IF(A52="","",VLOOKUP(A52,'Lista de Produtos'!A:I,9,FALSE))</f>
        <v/>
      </c>
      <c r="G52" s="16"/>
      <c r="H52" s="16"/>
      <c r="I52" s="22"/>
    </row>
    <row r="53" spans="1:9" ht="15.75" customHeight="1" x14ac:dyDescent="0.2">
      <c r="A53" s="71"/>
      <c r="B53" s="10" t="str">
        <f>IF(A53="","",VLOOKUP(A53,'Lista de Produtos'!A:I,3,FALSE))</f>
        <v/>
      </c>
      <c r="C53" s="14" t="str">
        <f>IF(A53="","",VLOOKUP(A53,'Lista de Produtos'!A:I,4,FALSE))</f>
        <v/>
      </c>
      <c r="D53" s="17" t="str">
        <f>IF(A53="","",VLOOKUP(A53,'Lista de Produtos'!A:I,2,FALSE))</f>
        <v/>
      </c>
      <c r="E53" s="17" t="str">
        <f>IF(A53="","",VLOOKUP(A53,'Lista de Produtos'!A:I,7,FALSE))</f>
        <v/>
      </c>
      <c r="F53" s="68" t="str">
        <f>IF(A53="","",VLOOKUP(A53,'Lista de Produtos'!A:I,9,FALSE))</f>
        <v/>
      </c>
      <c r="G53" s="17"/>
      <c r="H53" s="17"/>
      <c r="I53" s="22"/>
    </row>
    <row r="54" spans="1:9" ht="15.75" customHeight="1" x14ac:dyDescent="0.2">
      <c r="A54" s="70"/>
      <c r="B54" s="11" t="str">
        <f>IF(A54="","",VLOOKUP(A54,'Lista de Produtos'!A:I,3,FALSE))</f>
        <v/>
      </c>
      <c r="C54" s="13" t="str">
        <f>IF(A54="","",VLOOKUP(A54,'Lista de Produtos'!A:I,4,FALSE))</f>
        <v/>
      </c>
      <c r="D54" s="16" t="str">
        <f>IF(A54="","",VLOOKUP(A54,'Lista de Produtos'!A:I,2,FALSE))</f>
        <v/>
      </c>
      <c r="E54" s="16" t="str">
        <f>IF(A54="","",VLOOKUP(A54,'Lista de Produtos'!A:I,7,FALSE))</f>
        <v/>
      </c>
      <c r="F54" s="16" t="str">
        <f>IF(A54="","",VLOOKUP(A54,'Lista de Produtos'!A:I,9,FALSE))</f>
        <v/>
      </c>
      <c r="G54" s="16"/>
      <c r="H54" s="16"/>
      <c r="I54" s="22"/>
    </row>
    <row r="55" spans="1:9" ht="15.75" customHeight="1" x14ac:dyDescent="0.2">
      <c r="A55" s="71"/>
      <c r="B55" s="10" t="str">
        <f>IF(A55="","",VLOOKUP(A55,'Lista de Produtos'!A:I,3,FALSE))</f>
        <v/>
      </c>
      <c r="C55" s="14" t="str">
        <f>IF(A55="","",VLOOKUP(A55,'Lista de Produtos'!A:I,4,FALSE))</f>
        <v/>
      </c>
      <c r="D55" s="17" t="str">
        <f>IF(A55="","",VLOOKUP(A55,'Lista de Produtos'!A:I,2,FALSE))</f>
        <v/>
      </c>
      <c r="E55" s="17" t="str">
        <f>IF(A55="","",VLOOKUP(A55,'Lista de Produtos'!A:I,7,FALSE))</f>
        <v/>
      </c>
      <c r="F55" s="68" t="str">
        <f>IF(A55="","",VLOOKUP(A55,'Lista de Produtos'!A:I,9,FALSE))</f>
        <v/>
      </c>
      <c r="G55" s="17"/>
      <c r="H55" s="17"/>
      <c r="I55" s="22"/>
    </row>
    <row r="56" spans="1:9" ht="15.75" customHeight="1" x14ac:dyDescent="0.2">
      <c r="A56" s="70"/>
      <c r="B56" s="11" t="str">
        <f>IF(A56="","",VLOOKUP(A56,'Lista de Produtos'!A:I,3,FALSE))</f>
        <v/>
      </c>
      <c r="C56" s="13" t="str">
        <f>IF(A56="","",VLOOKUP(A56,'Lista de Produtos'!A:I,4,FALSE))</f>
        <v/>
      </c>
      <c r="D56" s="16" t="str">
        <f>IF(A56="","",VLOOKUP(A56,'Lista de Produtos'!A:I,2,FALSE))</f>
        <v/>
      </c>
      <c r="E56" s="16" t="str">
        <f>IF(A56="","",VLOOKUP(A56,'Lista de Produtos'!A:I,7,FALSE))</f>
        <v/>
      </c>
      <c r="F56" s="16" t="str">
        <f>IF(A56="","",VLOOKUP(A56,'Lista de Produtos'!A:I,9,FALSE))</f>
        <v/>
      </c>
      <c r="G56" s="16"/>
      <c r="H56" s="16"/>
      <c r="I56" s="22"/>
    </row>
    <row r="57" spans="1:9" ht="15.75" customHeight="1" x14ac:dyDescent="0.2">
      <c r="A57" s="71"/>
      <c r="B57" s="10" t="str">
        <f>IF(A57="","",VLOOKUP(A57,'Lista de Produtos'!A:I,3,FALSE))</f>
        <v/>
      </c>
      <c r="C57" s="14" t="str">
        <f>IF(A57="","",VLOOKUP(A57,'Lista de Produtos'!A:I,4,FALSE))</f>
        <v/>
      </c>
      <c r="D57" s="17" t="str">
        <f>IF(A57="","",VLOOKUP(A57,'Lista de Produtos'!A:I,2,FALSE))</f>
        <v/>
      </c>
      <c r="E57" s="17" t="str">
        <f>IF(A57="","",VLOOKUP(A57,'Lista de Produtos'!A:I,7,FALSE))</f>
        <v/>
      </c>
      <c r="F57" s="68" t="str">
        <f>IF(A57="","",VLOOKUP(A57,'Lista de Produtos'!A:I,9,FALSE))</f>
        <v/>
      </c>
      <c r="G57" s="17"/>
      <c r="H57" s="17"/>
      <c r="I57" s="22"/>
    </row>
    <row r="58" spans="1:9" ht="15.75" customHeight="1" x14ac:dyDescent="0.2">
      <c r="A58" s="70"/>
      <c r="B58" s="11" t="str">
        <f>IF(A58="","",VLOOKUP(A58,'Lista de Produtos'!A:I,3,FALSE))</f>
        <v/>
      </c>
      <c r="C58" s="13" t="str">
        <f>IF(A58="","",VLOOKUP(A58,'Lista de Produtos'!A:I,4,FALSE))</f>
        <v/>
      </c>
      <c r="D58" s="16" t="str">
        <f>IF(A58="","",VLOOKUP(A58,'Lista de Produtos'!A:I,2,FALSE))</f>
        <v/>
      </c>
      <c r="E58" s="16" t="str">
        <f>IF(A58="","",VLOOKUP(A58,'Lista de Produtos'!A:I,7,FALSE))</f>
        <v/>
      </c>
      <c r="F58" s="16" t="str">
        <f>IF(A58="","",VLOOKUP(A58,'Lista de Produtos'!A:I,9,FALSE))</f>
        <v/>
      </c>
      <c r="G58" s="16"/>
      <c r="H58" s="16"/>
      <c r="I58" s="22"/>
    </row>
    <row r="59" spans="1:9" ht="15.75" customHeight="1" x14ac:dyDescent="0.2">
      <c r="A59" s="71"/>
      <c r="B59" s="10" t="str">
        <f>IF(A59="","",VLOOKUP(A59,'Lista de Produtos'!A:I,3,FALSE))</f>
        <v/>
      </c>
      <c r="C59" s="14" t="str">
        <f>IF(A59="","",VLOOKUP(A59,'Lista de Produtos'!A:I,4,FALSE))</f>
        <v/>
      </c>
      <c r="D59" s="17" t="str">
        <f>IF(A59="","",VLOOKUP(A59,'Lista de Produtos'!A:I,2,FALSE))</f>
        <v/>
      </c>
      <c r="E59" s="17" t="str">
        <f>IF(A59="","",VLOOKUP(A59,'Lista de Produtos'!A:I,7,FALSE))</f>
        <v/>
      </c>
      <c r="F59" s="68" t="str">
        <f>IF(A59="","",VLOOKUP(A59,'Lista de Produtos'!A:I,9,FALSE))</f>
        <v/>
      </c>
      <c r="G59" s="17"/>
      <c r="H59" s="17"/>
      <c r="I59" s="22"/>
    </row>
    <row r="60" spans="1:9" ht="15.75" customHeight="1" x14ac:dyDescent="0.2">
      <c r="A60" s="70"/>
      <c r="B60" s="11" t="str">
        <f>IF(A60="","",VLOOKUP(A60,'Lista de Produtos'!A:I,3,FALSE))</f>
        <v/>
      </c>
      <c r="C60" s="13" t="str">
        <f>IF(A60="","",VLOOKUP(A60,'Lista de Produtos'!A:I,4,FALSE))</f>
        <v/>
      </c>
      <c r="D60" s="16" t="str">
        <f>IF(A60="","",VLOOKUP(A60,'Lista de Produtos'!A:I,2,FALSE))</f>
        <v/>
      </c>
      <c r="E60" s="16" t="str">
        <f>IF(A60="","",VLOOKUP(A60,'Lista de Produtos'!A:I,7,FALSE))</f>
        <v/>
      </c>
      <c r="F60" s="16" t="str">
        <f>IF(A60="","",VLOOKUP(A60,'Lista de Produtos'!A:I,9,FALSE))</f>
        <v/>
      </c>
      <c r="G60" s="16"/>
      <c r="H60" s="16"/>
      <c r="I60" s="22"/>
    </row>
    <row r="61" spans="1:9" ht="15.75" customHeight="1" x14ac:dyDescent="0.2">
      <c r="A61" s="71"/>
      <c r="B61" s="10" t="str">
        <f>IF(A61="","",VLOOKUP(A61,'Lista de Produtos'!A:I,3,FALSE))</f>
        <v/>
      </c>
      <c r="C61" s="14" t="str">
        <f>IF(A61="","",VLOOKUP(A61,'Lista de Produtos'!A:I,4,FALSE))</f>
        <v/>
      </c>
      <c r="D61" s="17" t="str">
        <f>IF(A61="","",VLOOKUP(A61,'Lista de Produtos'!A:I,2,FALSE))</f>
        <v/>
      </c>
      <c r="E61" s="17" t="str">
        <f>IF(A61="","",VLOOKUP(A61,'Lista de Produtos'!A:I,7,FALSE))</f>
        <v/>
      </c>
      <c r="F61" s="68" t="str">
        <f>IF(A61="","",VLOOKUP(A61,'Lista de Produtos'!A:I,9,FALSE))</f>
        <v/>
      </c>
      <c r="G61" s="17"/>
      <c r="H61" s="17"/>
      <c r="I61" s="22"/>
    </row>
    <row r="62" spans="1:9" ht="15.75" customHeight="1" x14ac:dyDescent="0.2">
      <c r="A62" s="70"/>
      <c r="B62" s="11" t="str">
        <f>IF(A62="","",VLOOKUP(A62,'Lista de Produtos'!A:I,3,FALSE))</f>
        <v/>
      </c>
      <c r="C62" s="13" t="str">
        <f>IF(A62="","",VLOOKUP(A62,'Lista de Produtos'!A:I,4,FALSE))</f>
        <v/>
      </c>
      <c r="D62" s="16" t="str">
        <f>IF(A62="","",VLOOKUP(A62,'Lista de Produtos'!A:I,2,FALSE))</f>
        <v/>
      </c>
      <c r="E62" s="16" t="str">
        <f>IF(A62="","",VLOOKUP(A62,'Lista de Produtos'!A:I,7,FALSE))</f>
        <v/>
      </c>
      <c r="F62" s="16" t="str">
        <f>IF(A62="","",VLOOKUP(A62,'Lista de Produtos'!A:I,9,FALSE))</f>
        <v/>
      </c>
      <c r="G62" s="16"/>
      <c r="H62" s="16"/>
      <c r="I62" s="22"/>
    </row>
    <row r="63" spans="1:9" ht="15.75" customHeight="1" x14ac:dyDescent="0.2">
      <c r="A63" s="71"/>
      <c r="B63" s="10" t="str">
        <f>IF(A63="","",VLOOKUP(A63,'Lista de Produtos'!A:I,3,FALSE))</f>
        <v/>
      </c>
      <c r="C63" s="14" t="str">
        <f>IF(A63="","",VLOOKUP(A63,'Lista de Produtos'!A:I,4,FALSE))</f>
        <v/>
      </c>
      <c r="D63" s="17" t="str">
        <f>IF(A63="","",VLOOKUP(A63,'Lista de Produtos'!A:I,2,FALSE))</f>
        <v/>
      </c>
      <c r="E63" s="17" t="str">
        <f>IF(A63="","",VLOOKUP(A63,'Lista de Produtos'!A:I,7,FALSE))</f>
        <v/>
      </c>
      <c r="F63" s="68" t="str">
        <f>IF(A63="","",VLOOKUP(A63,'Lista de Produtos'!A:I,9,FALSE))</f>
        <v/>
      </c>
      <c r="G63" s="17"/>
      <c r="H63" s="17"/>
      <c r="I63" s="22"/>
    </row>
    <row r="64" spans="1:9" ht="15.75" customHeight="1" x14ac:dyDescent="0.2">
      <c r="A64" s="70"/>
      <c r="B64" s="11" t="str">
        <f>IF(A64="","",VLOOKUP(A64,'Lista de Produtos'!A:I,3,FALSE))</f>
        <v/>
      </c>
      <c r="C64" s="13" t="str">
        <f>IF(A64="","",VLOOKUP(A64,'Lista de Produtos'!A:I,4,FALSE))</f>
        <v/>
      </c>
      <c r="D64" s="16" t="str">
        <f>IF(A64="","",VLOOKUP(A64,'Lista de Produtos'!A:I,2,FALSE))</f>
        <v/>
      </c>
      <c r="E64" s="16" t="str">
        <f>IF(A64="","",VLOOKUP(A64,'Lista de Produtos'!A:I,7,FALSE))</f>
        <v/>
      </c>
      <c r="F64" s="16" t="str">
        <f>IF(A64="","",VLOOKUP(A64,'Lista de Produtos'!A:I,9,FALSE))</f>
        <v/>
      </c>
      <c r="G64" s="16"/>
      <c r="H64" s="16"/>
      <c r="I64" s="22"/>
    </row>
    <row r="65" spans="1:9" ht="15.75" customHeight="1" x14ac:dyDescent="0.2">
      <c r="A65" s="71"/>
      <c r="B65" s="10" t="str">
        <f>IF(A65="","",VLOOKUP(A65,'Lista de Produtos'!A:I,3,FALSE))</f>
        <v/>
      </c>
      <c r="C65" s="14" t="str">
        <f>IF(A65="","",VLOOKUP(A65,'Lista de Produtos'!A:I,4,FALSE))</f>
        <v/>
      </c>
      <c r="D65" s="17" t="str">
        <f>IF(A65="","",VLOOKUP(A65,'Lista de Produtos'!A:I,2,FALSE))</f>
        <v/>
      </c>
      <c r="E65" s="17" t="str">
        <f>IF(A65="","",VLOOKUP(A65,'Lista de Produtos'!A:I,7,FALSE))</f>
        <v/>
      </c>
      <c r="F65" s="68" t="str">
        <f>IF(A65="","",VLOOKUP(A65,'Lista de Produtos'!A:I,9,FALSE))</f>
        <v/>
      </c>
      <c r="G65" s="17"/>
      <c r="H65" s="17"/>
      <c r="I65" s="22"/>
    </row>
    <row r="66" spans="1:9" ht="15.75" customHeight="1" x14ac:dyDescent="0.2">
      <c r="A66" s="70"/>
      <c r="B66" s="11" t="str">
        <f>IF(A66="","",VLOOKUP(A66,'Lista de Produtos'!A:I,3,FALSE))</f>
        <v/>
      </c>
      <c r="C66" s="13" t="str">
        <f>IF(A66="","",VLOOKUP(A66,'Lista de Produtos'!A:I,4,FALSE))</f>
        <v/>
      </c>
      <c r="D66" s="16" t="str">
        <f>IF(A66="","",VLOOKUP(A66,'Lista de Produtos'!A:I,2,FALSE))</f>
        <v/>
      </c>
      <c r="E66" s="16" t="str">
        <f>IF(A66="","",VLOOKUP(A66,'Lista de Produtos'!A:I,7,FALSE))</f>
        <v/>
      </c>
      <c r="F66" s="16" t="str">
        <f>IF(A66="","",VLOOKUP(A66,'Lista de Produtos'!A:I,9,FALSE))</f>
        <v/>
      </c>
      <c r="G66" s="16"/>
      <c r="H66" s="16"/>
      <c r="I66" s="22"/>
    </row>
    <row r="67" spans="1:9" ht="15.75" customHeight="1" x14ac:dyDescent="0.2">
      <c r="A67" s="71"/>
      <c r="B67" s="10" t="str">
        <f>IF(A67="","",VLOOKUP(A67,'Lista de Produtos'!A:I,3,FALSE))</f>
        <v/>
      </c>
      <c r="C67" s="14" t="str">
        <f>IF(A67="","",VLOOKUP(A67,'Lista de Produtos'!A:I,4,FALSE))</f>
        <v/>
      </c>
      <c r="D67" s="17" t="str">
        <f>IF(A67="","",VLOOKUP(A67,'Lista de Produtos'!A:I,2,FALSE))</f>
        <v/>
      </c>
      <c r="E67" s="17" t="str">
        <f>IF(A67="","",VLOOKUP(A67,'Lista de Produtos'!A:I,7,FALSE))</f>
        <v/>
      </c>
      <c r="F67" s="68" t="str">
        <f>IF(A67="","",VLOOKUP(A67,'Lista de Produtos'!A:I,9,FALSE))</f>
        <v/>
      </c>
      <c r="G67" s="17"/>
      <c r="H67" s="17"/>
      <c r="I67" s="22"/>
    </row>
    <row r="68" spans="1:9" ht="15.75" customHeight="1" x14ac:dyDescent="0.2">
      <c r="A68" s="70"/>
      <c r="B68" s="11" t="str">
        <f>IF(A68="","",VLOOKUP(A68,'Lista de Produtos'!A:I,3,FALSE))</f>
        <v/>
      </c>
      <c r="C68" s="13" t="str">
        <f>IF(A68="","",VLOOKUP(A68,'Lista de Produtos'!A:I,4,FALSE))</f>
        <v/>
      </c>
      <c r="D68" s="16" t="str">
        <f>IF(A68="","",VLOOKUP(A68,'Lista de Produtos'!A:I,2,FALSE))</f>
        <v/>
      </c>
      <c r="E68" s="16" t="str">
        <f>IF(A68="","",VLOOKUP(A68,'Lista de Produtos'!A:I,7,FALSE))</f>
        <v/>
      </c>
      <c r="F68" s="16" t="str">
        <f>IF(A68="","",VLOOKUP(A68,'Lista de Produtos'!A:I,9,FALSE))</f>
        <v/>
      </c>
      <c r="G68" s="16"/>
      <c r="H68" s="16"/>
      <c r="I68" s="22"/>
    </row>
    <row r="69" spans="1:9" ht="15.75" customHeight="1" x14ac:dyDescent="0.2">
      <c r="A69" s="71"/>
      <c r="B69" s="10" t="str">
        <f>IF(A69="","",VLOOKUP(A69,'Lista de Produtos'!A:I,3,FALSE))</f>
        <v/>
      </c>
      <c r="C69" s="14" t="str">
        <f>IF(A69="","",VLOOKUP(A69,'Lista de Produtos'!A:I,4,FALSE))</f>
        <v/>
      </c>
      <c r="D69" s="17" t="str">
        <f>IF(A69="","",VLOOKUP(A69,'Lista de Produtos'!A:I,2,FALSE))</f>
        <v/>
      </c>
      <c r="E69" s="17" t="str">
        <f>IF(A69="","",VLOOKUP(A69,'Lista de Produtos'!A:I,7,FALSE))</f>
        <v/>
      </c>
      <c r="F69" s="68" t="str">
        <f>IF(A69="","",VLOOKUP(A69,'Lista de Produtos'!A:I,9,FALSE))</f>
        <v/>
      </c>
      <c r="G69" s="17"/>
      <c r="H69" s="17"/>
      <c r="I69" s="22"/>
    </row>
    <row r="70" spans="1:9" ht="15.75" customHeight="1" x14ac:dyDescent="0.2">
      <c r="A70" s="70"/>
      <c r="B70" s="11" t="str">
        <f>IF(A70="","",VLOOKUP(A70,'Lista de Produtos'!A:I,3,FALSE))</f>
        <v/>
      </c>
      <c r="C70" s="13" t="str">
        <f>IF(A70="","",VLOOKUP(A70,'Lista de Produtos'!A:I,4,FALSE))</f>
        <v/>
      </c>
      <c r="D70" s="16" t="str">
        <f>IF(A70="","",VLOOKUP(A70,'Lista de Produtos'!A:I,2,FALSE))</f>
        <v/>
      </c>
      <c r="E70" s="16" t="str">
        <f>IF(A70="","",VLOOKUP(A70,'Lista de Produtos'!A:I,7,FALSE))</f>
        <v/>
      </c>
      <c r="F70" s="16" t="str">
        <f>IF(A70="","",VLOOKUP(A70,'Lista de Produtos'!A:I,9,FALSE))</f>
        <v/>
      </c>
      <c r="G70" s="16"/>
      <c r="H70" s="16"/>
      <c r="I70" s="22"/>
    </row>
    <row r="71" spans="1:9" ht="15.75" customHeight="1" x14ac:dyDescent="0.2">
      <c r="A71" s="71"/>
      <c r="B71" s="10" t="str">
        <f>IF(A71="","",VLOOKUP(A71,'Lista de Produtos'!A:I,3,FALSE))</f>
        <v/>
      </c>
      <c r="C71" s="14" t="str">
        <f>IF(A71="","",VLOOKUP(A71,'Lista de Produtos'!A:I,4,FALSE))</f>
        <v/>
      </c>
      <c r="D71" s="17" t="str">
        <f>IF(A71="","",VLOOKUP(A71,'Lista de Produtos'!A:I,2,FALSE))</f>
        <v/>
      </c>
      <c r="E71" s="17" t="str">
        <f>IF(A71="","",VLOOKUP(A71,'Lista de Produtos'!A:I,7,FALSE))</f>
        <v/>
      </c>
      <c r="F71" s="68" t="str">
        <f>IF(A71="","",VLOOKUP(A71,'Lista de Produtos'!A:I,9,FALSE))</f>
        <v/>
      </c>
      <c r="G71" s="17"/>
      <c r="H71" s="17"/>
      <c r="I71" s="22"/>
    </row>
    <row r="72" spans="1:9" ht="15.75" customHeight="1" x14ac:dyDescent="0.2">
      <c r="A72" s="70"/>
      <c r="B72" s="11" t="str">
        <f>IF(A72="","",VLOOKUP(A72,'Lista de Produtos'!A:I,3,FALSE))</f>
        <v/>
      </c>
      <c r="C72" s="13" t="str">
        <f>IF(A72="","",VLOOKUP(A72,'Lista de Produtos'!A:I,4,FALSE))</f>
        <v/>
      </c>
      <c r="D72" s="16" t="str">
        <f>IF(A72="","",VLOOKUP(A72,'Lista de Produtos'!A:I,2,FALSE))</f>
        <v/>
      </c>
      <c r="E72" s="16" t="str">
        <f>IF(A72="","",VLOOKUP(A72,'Lista de Produtos'!A:I,7,FALSE))</f>
        <v/>
      </c>
      <c r="F72" s="16" t="str">
        <f>IF(A72="","",VLOOKUP(A72,'Lista de Produtos'!A:I,9,FALSE))</f>
        <v/>
      </c>
      <c r="G72" s="16"/>
      <c r="H72" s="16"/>
      <c r="I72" s="22"/>
    </row>
    <row r="73" spans="1:9" ht="15.75" customHeight="1" x14ac:dyDescent="0.2">
      <c r="A73" s="71"/>
      <c r="B73" s="10" t="str">
        <f>IF(A73="","",VLOOKUP(A73,'Lista de Produtos'!A:I,3,FALSE))</f>
        <v/>
      </c>
      <c r="C73" s="14" t="str">
        <f>IF(A73="","",VLOOKUP(A73,'Lista de Produtos'!A:I,4,FALSE))</f>
        <v/>
      </c>
      <c r="D73" s="17" t="str">
        <f>IF(A73="","",VLOOKUP(A73,'Lista de Produtos'!A:I,2,FALSE))</f>
        <v/>
      </c>
      <c r="E73" s="17" t="str">
        <f>IF(A73="","",VLOOKUP(A73,'Lista de Produtos'!A:I,7,FALSE))</f>
        <v/>
      </c>
      <c r="F73" s="68" t="str">
        <f>IF(A73="","",VLOOKUP(A73,'Lista de Produtos'!A:I,9,FALSE))</f>
        <v/>
      </c>
      <c r="G73" s="17"/>
      <c r="H73" s="17"/>
      <c r="I73" s="22"/>
    </row>
    <row r="74" spans="1:9" ht="12.75" x14ac:dyDescent="0.2">
      <c r="A74" s="70"/>
      <c r="B74" s="11" t="str">
        <f>IF(A74="","",VLOOKUP(A74,'Lista de Produtos'!A:I,3,FALSE))</f>
        <v/>
      </c>
      <c r="C74" s="13" t="str">
        <f>IF(A74="","",VLOOKUP(A74,'Lista de Produtos'!A:I,4,FALSE))</f>
        <v/>
      </c>
      <c r="D74" s="16" t="str">
        <f>IF(A74="","",VLOOKUP(A74,'Lista de Produtos'!A:I,2,FALSE))</f>
        <v/>
      </c>
      <c r="E74" s="16" t="str">
        <f>IF(A74="","",VLOOKUP(A74,'Lista de Produtos'!A:I,7,FALSE))</f>
        <v/>
      </c>
      <c r="F74" s="16" t="str">
        <f>IF(A74="","",VLOOKUP(A74,'Lista de Produtos'!A:I,9,FALSE))</f>
        <v/>
      </c>
      <c r="G74" s="16"/>
      <c r="H74" s="16"/>
      <c r="I74" s="22"/>
    </row>
    <row r="75" spans="1:9" ht="12.75" x14ac:dyDescent="0.2">
      <c r="A75" s="71"/>
      <c r="B75" s="10" t="str">
        <f>IF(A75="","",VLOOKUP(A75,'Lista de Produtos'!A:I,3,FALSE))</f>
        <v/>
      </c>
      <c r="C75" s="14" t="str">
        <f>IF(A75="","",VLOOKUP(A75,'Lista de Produtos'!A:I,4,FALSE))</f>
        <v/>
      </c>
      <c r="D75" s="17" t="str">
        <f>IF(A75="","",VLOOKUP(A75,'Lista de Produtos'!A:I,2,FALSE))</f>
        <v/>
      </c>
      <c r="E75" s="17" t="str">
        <f>IF(A75="","",VLOOKUP(A75,'Lista de Produtos'!A:I,7,FALSE))</f>
        <v/>
      </c>
      <c r="F75" s="68" t="str">
        <f>IF(A75="","",VLOOKUP(A75,'Lista de Produtos'!A:I,9,FALSE))</f>
        <v/>
      </c>
      <c r="G75" s="17"/>
      <c r="H75" s="17"/>
      <c r="I75" s="22"/>
    </row>
    <row r="76" spans="1:9" ht="12.75" x14ac:dyDescent="0.2">
      <c r="A76" s="70"/>
      <c r="B76" s="11" t="str">
        <f>IF(A76="","",VLOOKUP(A76,'Lista de Produtos'!A:I,3,FALSE))</f>
        <v/>
      </c>
      <c r="C76" s="13" t="str">
        <f>IF(A76="","",VLOOKUP(A76,'Lista de Produtos'!A:I,4,FALSE))</f>
        <v/>
      </c>
      <c r="D76" s="16" t="str">
        <f>IF(A76="","",VLOOKUP(A76,'Lista de Produtos'!A:I,2,FALSE))</f>
        <v/>
      </c>
      <c r="E76" s="16" t="str">
        <f>IF(A76="","",VLOOKUP(A76,'Lista de Produtos'!A:I,7,FALSE))</f>
        <v/>
      </c>
      <c r="F76" s="16" t="str">
        <f>IF(A76="","",VLOOKUP(A76,'Lista de Produtos'!A:I,9,FALSE))</f>
        <v/>
      </c>
      <c r="G76" s="16"/>
      <c r="H76" s="16"/>
      <c r="I76" s="22"/>
    </row>
    <row r="77" spans="1:9" ht="12.75" x14ac:dyDescent="0.2">
      <c r="A77" s="71"/>
      <c r="B77" s="10" t="str">
        <f>IF(A77="","",VLOOKUP(A77,'Lista de Produtos'!A:I,3,FALSE))</f>
        <v/>
      </c>
      <c r="C77" s="14" t="str">
        <f>IF(A77="","",VLOOKUP(A77,'Lista de Produtos'!A:I,4,FALSE))</f>
        <v/>
      </c>
      <c r="D77" s="17" t="str">
        <f>IF(A77="","",VLOOKUP(A77,'Lista de Produtos'!A:I,2,FALSE))</f>
        <v/>
      </c>
      <c r="E77" s="17" t="str">
        <f>IF(A77="","",VLOOKUP(A77,'Lista de Produtos'!A:I,7,FALSE))</f>
        <v/>
      </c>
      <c r="F77" s="68" t="str">
        <f>IF(A77="","",VLOOKUP(A77,'Lista de Produtos'!A:I,9,FALSE))</f>
        <v/>
      </c>
      <c r="G77" s="17"/>
      <c r="H77" s="17"/>
      <c r="I77" s="22"/>
    </row>
    <row r="78" spans="1:9" ht="15.75" customHeight="1" x14ac:dyDescent="0.2">
      <c r="A78" s="70"/>
      <c r="B78" s="11" t="str">
        <f>IF(A78="","",VLOOKUP(A78,'Lista de Produtos'!A:I,3,FALSE))</f>
        <v/>
      </c>
      <c r="C78" s="13" t="str">
        <f>IF(A78="","",VLOOKUP(A78,'Lista de Produtos'!A:I,4,FALSE))</f>
        <v/>
      </c>
      <c r="D78" s="16" t="str">
        <f>IF(A78="","",VLOOKUP(A78,'Lista de Produtos'!A:I,2,FALSE))</f>
        <v/>
      </c>
      <c r="E78" s="16" t="str">
        <f>IF(A78="","",VLOOKUP(A78,'Lista de Produtos'!A:I,7,FALSE))</f>
        <v/>
      </c>
      <c r="F78" s="16" t="str">
        <f>IF(A78="","",VLOOKUP(A78,'Lista de Produtos'!A:I,9,FALSE))</f>
        <v/>
      </c>
      <c r="G78" s="16"/>
      <c r="H78" s="16"/>
      <c r="I78" s="22"/>
    </row>
    <row r="79" spans="1:9" ht="15.75" customHeight="1" x14ac:dyDescent="0.2">
      <c r="A79" s="71"/>
      <c r="B79" s="10" t="str">
        <f>IF(A79="","",VLOOKUP(A79,'Lista de Produtos'!A:I,3,FALSE))</f>
        <v/>
      </c>
      <c r="C79" s="14" t="str">
        <f>IF(A79="","",VLOOKUP(A79,'Lista de Produtos'!A:I,4,FALSE))</f>
        <v/>
      </c>
      <c r="D79" s="17" t="str">
        <f>IF(A79="","",VLOOKUP(A79,'Lista de Produtos'!A:I,2,FALSE))</f>
        <v/>
      </c>
      <c r="E79" s="17" t="str">
        <f>IF(A79="","",VLOOKUP(A79,'Lista de Produtos'!A:I,7,FALSE))</f>
        <v/>
      </c>
      <c r="F79" s="68" t="str">
        <f>IF(A79="","",VLOOKUP(A79,'Lista de Produtos'!A:I,9,FALSE))</f>
        <v/>
      </c>
      <c r="G79" s="17"/>
      <c r="H79" s="17"/>
      <c r="I79" s="22"/>
    </row>
    <row r="80" spans="1:9" ht="15.75" customHeight="1" x14ac:dyDescent="0.2">
      <c r="A80" s="70"/>
      <c r="B80" s="11" t="str">
        <f>IF(A80="","",VLOOKUP(A80,'Lista de Produtos'!A:I,3,FALSE))</f>
        <v/>
      </c>
      <c r="C80" s="13" t="str">
        <f>IF(A80="","",VLOOKUP(A80,'Lista de Produtos'!A:I,4,FALSE))</f>
        <v/>
      </c>
      <c r="D80" s="16" t="str">
        <f>IF(A80="","",VLOOKUP(A80,'Lista de Produtos'!A:I,2,FALSE))</f>
        <v/>
      </c>
      <c r="E80" s="16" t="str">
        <f>IF(A80="","",VLOOKUP(A80,'Lista de Produtos'!A:I,7,FALSE))</f>
        <v/>
      </c>
      <c r="F80" s="16" t="str">
        <f>IF(A80="","",VLOOKUP(A80,'Lista de Produtos'!A:I,9,FALSE))</f>
        <v/>
      </c>
      <c r="G80" s="16"/>
      <c r="H80" s="16"/>
      <c r="I80" s="22"/>
    </row>
    <row r="81" spans="1:9" ht="15.75" customHeight="1" x14ac:dyDescent="0.2">
      <c r="A81" s="71"/>
      <c r="B81" s="10" t="str">
        <f>IF(A81="","",VLOOKUP(A81,'Lista de Produtos'!A:I,3,FALSE))</f>
        <v/>
      </c>
      <c r="C81" s="14" t="str">
        <f>IF(A81="","",VLOOKUP(A81,'Lista de Produtos'!A:I,4,FALSE))</f>
        <v/>
      </c>
      <c r="D81" s="17" t="str">
        <f>IF(A81="","",VLOOKUP(A81,'Lista de Produtos'!A:I,2,FALSE))</f>
        <v/>
      </c>
      <c r="E81" s="17" t="str">
        <f>IF(A81="","",VLOOKUP(A81,'Lista de Produtos'!A:I,7,FALSE))</f>
        <v/>
      </c>
      <c r="F81" s="68" t="str">
        <f>IF(A81="","",VLOOKUP(A81,'Lista de Produtos'!A:I,9,FALSE))</f>
        <v/>
      </c>
      <c r="G81" s="17"/>
      <c r="H81" s="17"/>
      <c r="I81" s="22"/>
    </row>
    <row r="82" spans="1:9" ht="15.75" customHeight="1" x14ac:dyDescent="0.2">
      <c r="A82" s="70"/>
      <c r="B82" s="11" t="str">
        <f>IF(A82="","",VLOOKUP(A82,'Lista de Produtos'!A:I,3,FALSE))</f>
        <v/>
      </c>
      <c r="C82" s="13" t="str">
        <f>IF(A82="","",VLOOKUP(A82,'Lista de Produtos'!A:I,4,FALSE))</f>
        <v/>
      </c>
      <c r="D82" s="16" t="str">
        <f>IF(A82="","",VLOOKUP(A82,'Lista de Produtos'!A:I,2,FALSE))</f>
        <v/>
      </c>
      <c r="E82" s="16" t="str">
        <f>IF(A82="","",VLOOKUP(A82,'Lista de Produtos'!A:I,7,FALSE))</f>
        <v/>
      </c>
      <c r="F82" s="16" t="str">
        <f>IF(A82="","",VLOOKUP(A82,'Lista de Produtos'!A:I,9,FALSE))</f>
        <v/>
      </c>
      <c r="G82" s="16"/>
      <c r="H82" s="16"/>
      <c r="I82" s="22"/>
    </row>
    <row r="83" spans="1:9" ht="15.75" customHeight="1" x14ac:dyDescent="0.2">
      <c r="A83" s="71"/>
      <c r="B83" s="10" t="str">
        <f>IF(A83="","",VLOOKUP(A83,'Lista de Produtos'!A:I,3,FALSE))</f>
        <v/>
      </c>
      <c r="C83" s="14" t="str">
        <f>IF(A83="","",VLOOKUP(A83,'Lista de Produtos'!A:I,4,FALSE))</f>
        <v/>
      </c>
      <c r="D83" s="17" t="str">
        <f>IF(A83="","",VLOOKUP(A83,'Lista de Produtos'!A:I,2,FALSE))</f>
        <v/>
      </c>
      <c r="E83" s="17" t="str">
        <f>IF(A83="","",VLOOKUP(A83,'Lista de Produtos'!A:I,7,FALSE))</f>
        <v/>
      </c>
      <c r="F83" s="68" t="str">
        <f>IF(A83="","",VLOOKUP(A83,'Lista de Produtos'!A:I,9,FALSE))</f>
        <v/>
      </c>
      <c r="G83" s="17"/>
      <c r="H83" s="17"/>
      <c r="I83" s="22"/>
    </row>
    <row r="84" spans="1:9" ht="15.75" customHeight="1" x14ac:dyDescent="0.2">
      <c r="A84" s="70"/>
      <c r="B84" s="11" t="str">
        <f>IF(A84="","",VLOOKUP(A84,'Lista de Produtos'!A:I,3,FALSE))</f>
        <v/>
      </c>
      <c r="C84" s="13" t="str">
        <f>IF(A84="","",VLOOKUP(A84,'Lista de Produtos'!A:I,4,FALSE))</f>
        <v/>
      </c>
      <c r="D84" s="16" t="str">
        <f>IF(A84="","",VLOOKUP(A84,'Lista de Produtos'!A:I,2,FALSE))</f>
        <v/>
      </c>
      <c r="E84" s="16" t="str">
        <f>IF(A84="","",VLOOKUP(A84,'Lista de Produtos'!A:I,7,FALSE))</f>
        <v/>
      </c>
      <c r="F84" s="16" t="str">
        <f>IF(A84="","",VLOOKUP(A84,'Lista de Produtos'!A:I,9,FALSE))</f>
        <v/>
      </c>
      <c r="G84" s="16"/>
      <c r="H84" s="16"/>
      <c r="I84" s="22"/>
    </row>
    <row r="85" spans="1:9" ht="15.75" customHeight="1" x14ac:dyDescent="0.2">
      <c r="A85" s="71"/>
      <c r="B85" s="10" t="str">
        <f>IF(A85="","",VLOOKUP(A85,'Lista de Produtos'!A:I,3,FALSE))</f>
        <v/>
      </c>
      <c r="C85" s="14" t="str">
        <f>IF(A85="","",VLOOKUP(A85,'Lista de Produtos'!A:I,4,FALSE))</f>
        <v/>
      </c>
      <c r="D85" s="17" t="str">
        <f>IF(A85="","",VLOOKUP(A85,'Lista de Produtos'!A:I,2,FALSE))</f>
        <v/>
      </c>
      <c r="E85" s="17" t="str">
        <f>IF(A85="","",VLOOKUP(A85,'Lista de Produtos'!A:I,7,FALSE))</f>
        <v/>
      </c>
      <c r="F85" s="68" t="str">
        <f>IF(A85="","",VLOOKUP(A85,'Lista de Produtos'!A:I,9,FALSE))</f>
        <v/>
      </c>
      <c r="G85" s="17"/>
      <c r="H85" s="17"/>
      <c r="I85" s="22"/>
    </row>
    <row r="86" spans="1:9" ht="15.75" customHeight="1" x14ac:dyDescent="0.2">
      <c r="A86" s="70"/>
      <c r="B86" s="11" t="str">
        <f>IF(A86="","",VLOOKUP(A86,'Lista de Produtos'!A:I,3,FALSE))</f>
        <v/>
      </c>
      <c r="C86" s="13" t="str">
        <f>IF(A86="","",VLOOKUP(A86,'Lista de Produtos'!A:I,4,FALSE))</f>
        <v/>
      </c>
      <c r="D86" s="16" t="str">
        <f>IF(A86="","",VLOOKUP(A86,'Lista de Produtos'!A:I,2,FALSE))</f>
        <v/>
      </c>
      <c r="E86" s="16" t="str">
        <f>IF(A86="","",VLOOKUP(A86,'Lista de Produtos'!A:I,7,FALSE))</f>
        <v/>
      </c>
      <c r="F86" s="16" t="str">
        <f>IF(A86="","",VLOOKUP(A86,'Lista de Produtos'!A:I,9,FALSE))</f>
        <v/>
      </c>
      <c r="G86" s="16"/>
      <c r="H86" s="16"/>
      <c r="I86" s="22"/>
    </row>
    <row r="87" spans="1:9" ht="15.75" customHeight="1" x14ac:dyDescent="0.2">
      <c r="A87" s="71"/>
      <c r="B87" s="10" t="str">
        <f>IF(A87="","",VLOOKUP(A87,'Lista de Produtos'!A:I,3,FALSE))</f>
        <v/>
      </c>
      <c r="C87" s="14" t="str">
        <f>IF(A87="","",VLOOKUP(A87,'Lista de Produtos'!A:I,4,FALSE))</f>
        <v/>
      </c>
      <c r="D87" s="17" t="str">
        <f>IF(A87="","",VLOOKUP(A87,'Lista de Produtos'!A:I,2,FALSE))</f>
        <v/>
      </c>
      <c r="E87" s="17" t="str">
        <f>IF(A87="","",VLOOKUP(A87,'Lista de Produtos'!A:I,7,FALSE))</f>
        <v/>
      </c>
      <c r="F87" s="68" t="str">
        <f>IF(A87="","",VLOOKUP(A87,'Lista de Produtos'!A:I,9,FALSE))</f>
        <v/>
      </c>
      <c r="G87" s="17"/>
      <c r="H87" s="17"/>
      <c r="I87" s="22"/>
    </row>
    <row r="88" spans="1:9" ht="15.75" customHeight="1" x14ac:dyDescent="0.2">
      <c r="A88" s="70"/>
      <c r="B88" s="11" t="str">
        <f>IF(A88="","",VLOOKUP(A88,'Lista de Produtos'!A:I,3,FALSE))</f>
        <v/>
      </c>
      <c r="C88" s="13" t="str">
        <f>IF(A88="","",VLOOKUP(A88,'Lista de Produtos'!A:I,4,FALSE))</f>
        <v/>
      </c>
      <c r="D88" s="16" t="str">
        <f>IF(A88="","",VLOOKUP(A88,'Lista de Produtos'!A:I,2,FALSE))</f>
        <v/>
      </c>
      <c r="E88" s="16" t="str">
        <f>IF(A88="","",VLOOKUP(A88,'Lista de Produtos'!A:I,7,FALSE))</f>
        <v/>
      </c>
      <c r="F88" s="16" t="str">
        <f>IF(A88="","",VLOOKUP(A88,'Lista de Produtos'!A:I,9,FALSE))</f>
        <v/>
      </c>
      <c r="G88" s="16"/>
      <c r="H88" s="16"/>
      <c r="I88" s="22"/>
    </row>
    <row r="89" spans="1:9" ht="15.75" customHeight="1" x14ac:dyDescent="0.2">
      <c r="A89" s="71"/>
      <c r="B89" s="10" t="str">
        <f>IF(A89="","",VLOOKUP(A89,'Lista de Produtos'!A:I,3,FALSE))</f>
        <v/>
      </c>
      <c r="C89" s="14" t="str">
        <f>IF(A89="","",VLOOKUP(A89,'Lista de Produtos'!A:I,4,FALSE))</f>
        <v/>
      </c>
      <c r="D89" s="17" t="str">
        <f>IF(A89="","",VLOOKUP(A89,'Lista de Produtos'!A:I,2,FALSE))</f>
        <v/>
      </c>
      <c r="E89" s="17" t="str">
        <f>IF(A89="","",VLOOKUP(A89,'Lista de Produtos'!A:I,7,FALSE))</f>
        <v/>
      </c>
      <c r="F89" s="68" t="str">
        <f>IF(A89="","",VLOOKUP(A89,'Lista de Produtos'!A:I,9,FALSE))</f>
        <v/>
      </c>
      <c r="G89" s="17"/>
      <c r="H89" s="17"/>
      <c r="I89" s="22"/>
    </row>
    <row r="90" spans="1:9" ht="15.75" customHeight="1" x14ac:dyDescent="0.2">
      <c r="A90" s="70"/>
      <c r="B90" s="11" t="str">
        <f>IF(A90="","",VLOOKUP(A90,'Lista de Produtos'!A:I,3,FALSE))</f>
        <v/>
      </c>
      <c r="C90" s="13" t="str">
        <f>IF(A90="","",VLOOKUP(A90,'Lista de Produtos'!A:I,4,FALSE))</f>
        <v/>
      </c>
      <c r="D90" s="16" t="str">
        <f>IF(A90="","",VLOOKUP(A90,'Lista de Produtos'!A:I,2,FALSE))</f>
        <v/>
      </c>
      <c r="E90" s="16" t="str">
        <f>IF(A90="","",VLOOKUP(A90,'Lista de Produtos'!A:I,7,FALSE))</f>
        <v/>
      </c>
      <c r="F90" s="16" t="str">
        <f>IF(A90="","",VLOOKUP(A90,'Lista de Produtos'!A:I,9,FALSE))</f>
        <v/>
      </c>
      <c r="G90" s="16"/>
      <c r="H90" s="16"/>
      <c r="I90" s="22"/>
    </row>
    <row r="91" spans="1:9" ht="15.75" customHeight="1" x14ac:dyDescent="0.2">
      <c r="A91" s="71"/>
      <c r="B91" s="10" t="str">
        <f>IF(A91="","",VLOOKUP(A91,'Lista de Produtos'!A:I,3,FALSE))</f>
        <v/>
      </c>
      <c r="C91" s="14" t="str">
        <f>IF(A91="","",VLOOKUP(A91,'Lista de Produtos'!A:I,4,FALSE))</f>
        <v/>
      </c>
      <c r="D91" s="17" t="str">
        <f>IF(A91="","",VLOOKUP(A91,'Lista de Produtos'!A:I,2,FALSE))</f>
        <v/>
      </c>
      <c r="E91" s="17" t="str">
        <f>IF(A91="","",VLOOKUP(A91,'Lista de Produtos'!A:I,7,FALSE))</f>
        <v/>
      </c>
      <c r="F91" s="68" t="str">
        <f>IF(A91="","",VLOOKUP(A91,'Lista de Produtos'!A:I,9,FALSE))</f>
        <v/>
      </c>
      <c r="G91" s="17"/>
      <c r="H91" s="17"/>
      <c r="I91" s="22"/>
    </row>
    <row r="92" spans="1:9" ht="15.75" customHeight="1" x14ac:dyDescent="0.2">
      <c r="A92" s="70"/>
      <c r="B92" s="11" t="str">
        <f>IF(A92="","",VLOOKUP(A92,'Lista de Produtos'!A:I,3,FALSE))</f>
        <v/>
      </c>
      <c r="C92" s="13" t="str">
        <f>IF(A92="","",VLOOKUP(A92,'Lista de Produtos'!A:I,4,FALSE))</f>
        <v/>
      </c>
      <c r="D92" s="16" t="str">
        <f>IF(A92="","",VLOOKUP(A92,'Lista de Produtos'!A:I,2,FALSE))</f>
        <v/>
      </c>
      <c r="E92" s="16" t="str">
        <f>IF(A92="","",VLOOKUP(A92,'Lista de Produtos'!A:I,7,FALSE))</f>
        <v/>
      </c>
      <c r="F92" s="16" t="str">
        <f>IF(A92="","",VLOOKUP(A92,'Lista de Produtos'!A:I,9,FALSE))</f>
        <v/>
      </c>
      <c r="G92" s="16"/>
      <c r="H92" s="16"/>
      <c r="I92" s="22"/>
    </row>
    <row r="93" spans="1:9" ht="12.75" x14ac:dyDescent="0.2">
      <c r="A93" s="71"/>
      <c r="B93" s="10" t="str">
        <f>IF(A93="","",VLOOKUP(A93,'Lista de Produtos'!A:I,3,FALSE))</f>
        <v/>
      </c>
      <c r="C93" s="14" t="str">
        <f>IF(A93="","",VLOOKUP(A93,'Lista de Produtos'!A:I,4,FALSE))</f>
        <v/>
      </c>
      <c r="D93" s="17" t="str">
        <f>IF(A93="","",VLOOKUP(A93,'Lista de Produtos'!A:I,2,FALSE))</f>
        <v/>
      </c>
      <c r="E93" s="17" t="str">
        <f>IF(A93="","",VLOOKUP(A93,'Lista de Produtos'!A:I,7,FALSE))</f>
        <v/>
      </c>
      <c r="F93" s="68" t="str">
        <f>IF(A93="","",VLOOKUP(A93,'Lista de Produtos'!A:I,9,FALSE))</f>
        <v/>
      </c>
      <c r="G93" s="17"/>
      <c r="H93" s="17"/>
      <c r="I93" s="22"/>
    </row>
    <row r="94" spans="1:9" ht="15.75" customHeight="1" x14ac:dyDescent="0.2">
      <c r="A94" s="70"/>
      <c r="B94" s="11" t="str">
        <f>IF(A94="","",VLOOKUP(A94,'Lista de Produtos'!A:I,3,FALSE))</f>
        <v/>
      </c>
      <c r="C94" s="13" t="str">
        <f>IF(A94="","",VLOOKUP(A94,'Lista de Produtos'!A:I,4,FALSE))</f>
        <v/>
      </c>
      <c r="D94" s="16" t="str">
        <f>IF(A94="","",VLOOKUP(A94,'Lista de Produtos'!A:I,2,FALSE))</f>
        <v/>
      </c>
      <c r="E94" s="16" t="str">
        <f>IF(A94="","",VLOOKUP(A94,'Lista de Produtos'!A:I,7,FALSE))</f>
        <v/>
      </c>
      <c r="F94" s="16" t="str">
        <f>IF(A94="","",VLOOKUP(A94,'Lista de Produtos'!A:I,9,FALSE))</f>
        <v/>
      </c>
      <c r="G94" s="16"/>
      <c r="H94" s="16"/>
      <c r="I94" s="22"/>
    </row>
    <row r="95" spans="1:9" ht="15.75" customHeight="1" x14ac:dyDescent="0.2">
      <c r="A95" s="71"/>
      <c r="B95" s="10" t="str">
        <f>IF(A95="","",VLOOKUP(A95,'Lista de Produtos'!A:I,3,FALSE))</f>
        <v/>
      </c>
      <c r="C95" s="14" t="str">
        <f>IF(A95="","",VLOOKUP(A95,'Lista de Produtos'!A:I,4,FALSE))</f>
        <v/>
      </c>
      <c r="D95" s="17" t="str">
        <f>IF(A95="","",VLOOKUP(A95,'Lista de Produtos'!A:I,2,FALSE))</f>
        <v/>
      </c>
      <c r="E95" s="17" t="str">
        <f>IF(A95="","",VLOOKUP(A95,'Lista de Produtos'!A:I,7,FALSE))</f>
        <v/>
      </c>
      <c r="F95" s="68" t="str">
        <f>IF(A95="","",VLOOKUP(A95,'Lista de Produtos'!A:I,9,FALSE))</f>
        <v/>
      </c>
      <c r="G95" s="17"/>
      <c r="H95" s="17"/>
      <c r="I95" s="22"/>
    </row>
    <row r="96" spans="1:9" ht="15.75" customHeight="1" x14ac:dyDescent="0.2">
      <c r="A96" s="70"/>
      <c r="B96" s="11" t="str">
        <f>IF(A96="","",VLOOKUP(A96,'Lista de Produtos'!A:I,3,FALSE))</f>
        <v/>
      </c>
      <c r="C96" s="13" t="str">
        <f>IF(A96="","",VLOOKUP(A96,'Lista de Produtos'!A:I,4,FALSE))</f>
        <v/>
      </c>
      <c r="D96" s="16" t="str">
        <f>IF(A96="","",VLOOKUP(A96,'Lista de Produtos'!A:I,2,FALSE))</f>
        <v/>
      </c>
      <c r="E96" s="16" t="str">
        <f>IF(A96="","",VLOOKUP(A96,'Lista de Produtos'!A:I,7,FALSE))</f>
        <v/>
      </c>
      <c r="F96" s="16" t="str">
        <f>IF(A96="","",VLOOKUP(A96,'Lista de Produtos'!A:I,9,FALSE))</f>
        <v/>
      </c>
      <c r="G96" s="16"/>
      <c r="H96" s="16"/>
      <c r="I96" s="22"/>
    </row>
    <row r="97" spans="1:9" ht="12.75" x14ac:dyDescent="0.2">
      <c r="A97" s="71"/>
      <c r="B97" s="10" t="str">
        <f>IF(A97="","",VLOOKUP(A97,'Lista de Produtos'!A:I,3,FALSE))</f>
        <v/>
      </c>
      <c r="C97" s="14" t="str">
        <f>IF(A97="","",VLOOKUP(A97,'Lista de Produtos'!A:I,4,FALSE))</f>
        <v/>
      </c>
      <c r="D97" s="17" t="str">
        <f>IF(A97="","",VLOOKUP(A97,'Lista de Produtos'!A:I,2,FALSE))</f>
        <v/>
      </c>
      <c r="E97" s="17" t="str">
        <f>IF(A97="","",VLOOKUP(A97,'Lista de Produtos'!A:I,7,FALSE))</f>
        <v/>
      </c>
      <c r="F97" s="68" t="str">
        <f>IF(A97="","",VLOOKUP(A97,'Lista de Produtos'!A:I,9,FALSE))</f>
        <v/>
      </c>
      <c r="G97" s="17"/>
      <c r="H97" s="17"/>
      <c r="I97" s="22"/>
    </row>
    <row r="98" spans="1:9" ht="15.75" customHeight="1" x14ac:dyDescent="0.2">
      <c r="A98" s="70"/>
      <c r="B98" s="11" t="str">
        <f>IF(A98="","",VLOOKUP(A98,'Lista de Produtos'!A:I,3,FALSE))</f>
        <v/>
      </c>
      <c r="C98" s="13" t="str">
        <f>IF(A98="","",VLOOKUP(A98,'Lista de Produtos'!A:I,4,FALSE))</f>
        <v/>
      </c>
      <c r="D98" s="16" t="str">
        <f>IF(A98="","",VLOOKUP(A98,'Lista de Produtos'!A:I,2,FALSE))</f>
        <v/>
      </c>
      <c r="E98" s="16" t="str">
        <f>IF(A98="","",VLOOKUP(A98,'Lista de Produtos'!A:I,7,FALSE))</f>
        <v/>
      </c>
      <c r="F98" s="16" t="str">
        <f>IF(A98="","",VLOOKUP(A98,'Lista de Produtos'!A:I,9,FALSE))</f>
        <v/>
      </c>
      <c r="G98" s="16"/>
      <c r="H98" s="16"/>
      <c r="I98" s="22"/>
    </row>
    <row r="99" spans="1:9" ht="15.75" customHeight="1" x14ac:dyDescent="0.2">
      <c r="A99" s="71"/>
      <c r="B99" s="10" t="str">
        <f>IF(A99="","",VLOOKUP(A99,'Lista de Produtos'!A:I,3,FALSE))</f>
        <v/>
      </c>
      <c r="C99" s="14" t="str">
        <f>IF(A99="","",VLOOKUP(A99,'Lista de Produtos'!A:I,4,FALSE))</f>
        <v/>
      </c>
      <c r="D99" s="17" t="str">
        <f>IF(A99="","",VLOOKUP(A99,'Lista de Produtos'!A:I,2,FALSE))</f>
        <v/>
      </c>
      <c r="E99" s="17" t="str">
        <f>IF(A99="","",VLOOKUP(A99,'Lista de Produtos'!A:I,7,FALSE))</f>
        <v/>
      </c>
      <c r="F99" s="68" t="str">
        <f>IF(A99="","",VLOOKUP(A99,'Lista de Produtos'!A:I,9,FALSE))</f>
        <v/>
      </c>
      <c r="G99" s="17"/>
      <c r="H99" s="17"/>
      <c r="I99" s="22"/>
    </row>
    <row r="100" spans="1:9" ht="15.75" customHeight="1" x14ac:dyDescent="0.2">
      <c r="A100" s="70"/>
      <c r="B100" s="11" t="str">
        <f>IF(A100="","",VLOOKUP(A100,'Lista de Produtos'!A:I,3,FALSE))</f>
        <v/>
      </c>
      <c r="C100" s="13" t="str">
        <f>IF(A100="","",VLOOKUP(A100,'Lista de Produtos'!A:I,4,FALSE))</f>
        <v/>
      </c>
      <c r="D100" s="16" t="str">
        <f>IF(A100="","",VLOOKUP(A100,'Lista de Produtos'!A:I,2,FALSE))</f>
        <v/>
      </c>
      <c r="E100" s="16" t="str">
        <f>IF(A100="","",VLOOKUP(A100,'Lista de Produtos'!A:I,7,FALSE))</f>
        <v/>
      </c>
      <c r="F100" s="16" t="str">
        <f>IF(A100="","",VLOOKUP(A100,'Lista de Produtos'!A:I,9,FALSE))</f>
        <v/>
      </c>
      <c r="G100" s="16"/>
      <c r="H100" s="16"/>
      <c r="I100" s="22"/>
    </row>
    <row r="101" spans="1:9" ht="15.75" customHeight="1" x14ac:dyDescent="0.2">
      <c r="A101" s="71"/>
      <c r="B101" s="10" t="str">
        <f>IF(A101="","",VLOOKUP(A101,'Lista de Produtos'!A:I,3,FALSE))</f>
        <v/>
      </c>
      <c r="C101" s="14" t="str">
        <f>IF(A101="","",VLOOKUP(A101,'Lista de Produtos'!A:I,4,FALSE))</f>
        <v/>
      </c>
      <c r="D101" s="17" t="str">
        <f>IF(A101="","",VLOOKUP(A101,'Lista de Produtos'!A:I,2,FALSE))</f>
        <v/>
      </c>
      <c r="E101" s="17" t="str">
        <f>IF(A101="","",VLOOKUP(A101,'Lista de Produtos'!A:I,7,FALSE))</f>
        <v/>
      </c>
      <c r="F101" s="68" t="str">
        <f>IF(A101="","",VLOOKUP(A101,'Lista de Produtos'!A:I,9,FALSE))</f>
        <v/>
      </c>
      <c r="G101" s="17"/>
      <c r="H101" s="17"/>
      <c r="I101" s="22"/>
    </row>
    <row r="102" spans="1:9" ht="12.75" x14ac:dyDescent="0.2">
      <c r="A102" s="70"/>
      <c r="B102" s="11" t="str">
        <f>IF(A102="","",VLOOKUP(A102,'Lista de Produtos'!A:I,3,FALSE))</f>
        <v/>
      </c>
      <c r="C102" s="13" t="str">
        <f>IF(A102="","",VLOOKUP(A102,'Lista de Produtos'!A:I,4,FALSE))</f>
        <v/>
      </c>
      <c r="D102" s="16" t="str">
        <f>IF(A102="","",VLOOKUP(A102,'Lista de Produtos'!A:I,2,FALSE))</f>
        <v/>
      </c>
      <c r="E102" s="16" t="str">
        <f>IF(A102="","",VLOOKUP(A102,'Lista de Produtos'!A:I,7,FALSE))</f>
        <v/>
      </c>
      <c r="F102" s="16" t="str">
        <f>IF(A102="","",VLOOKUP(A102,'Lista de Produtos'!A:I,9,FALSE))</f>
        <v/>
      </c>
      <c r="G102" s="16"/>
      <c r="H102" s="16"/>
      <c r="I102" s="22"/>
    </row>
    <row r="103" spans="1:9" ht="12.75" x14ac:dyDescent="0.2">
      <c r="A103" s="71"/>
      <c r="B103" s="10" t="str">
        <f>IF(A103="","",VLOOKUP(A103,'Lista de Produtos'!A:I,3,FALSE))</f>
        <v/>
      </c>
      <c r="C103" s="14" t="str">
        <f>IF(A103="","",VLOOKUP(A103,'Lista de Produtos'!A:I,4,FALSE))</f>
        <v/>
      </c>
      <c r="D103" s="17" t="str">
        <f>IF(A103="","",VLOOKUP(A103,'Lista de Produtos'!A:I,2,FALSE))</f>
        <v/>
      </c>
      <c r="E103" s="17" t="str">
        <f>IF(A103="","",VLOOKUP(A103,'Lista de Produtos'!A:I,7,FALSE))</f>
        <v/>
      </c>
      <c r="F103" s="68" t="str">
        <f>IF(A103="","",VLOOKUP(A103,'Lista de Produtos'!A:I,9,FALSE))</f>
        <v/>
      </c>
      <c r="G103" s="17"/>
      <c r="H103" s="17"/>
      <c r="I103" s="22"/>
    </row>
    <row r="104" spans="1:9" ht="15.75" customHeight="1" x14ac:dyDescent="0.2">
      <c r="A104" s="70"/>
      <c r="B104" s="11" t="str">
        <f>IF(A104="","",VLOOKUP(A104,'Lista de Produtos'!A:I,3,FALSE))</f>
        <v/>
      </c>
      <c r="C104" s="13" t="str">
        <f>IF(A104="","",VLOOKUP(A104,'Lista de Produtos'!A:I,4,FALSE))</f>
        <v/>
      </c>
      <c r="D104" s="16" t="str">
        <f>IF(A104="","",VLOOKUP(A104,'Lista de Produtos'!A:I,2,FALSE))</f>
        <v/>
      </c>
      <c r="E104" s="16" t="str">
        <f>IF(A104="","",VLOOKUP(A104,'Lista de Produtos'!A:I,7,FALSE))</f>
        <v/>
      </c>
      <c r="F104" s="16" t="str">
        <f>IF(A104="","",VLOOKUP(A104,'Lista de Produtos'!A:I,9,FALSE))</f>
        <v/>
      </c>
      <c r="G104" s="16"/>
      <c r="H104" s="16"/>
      <c r="I104" s="22"/>
    </row>
    <row r="105" spans="1:9" ht="15.75" customHeight="1" x14ac:dyDescent="0.2">
      <c r="A105" s="71"/>
      <c r="B105" s="10" t="str">
        <f>IF(A105="","",VLOOKUP(A105,'Lista de Produtos'!A:I,3,FALSE))</f>
        <v/>
      </c>
      <c r="C105" s="14" t="str">
        <f>IF(A105="","",VLOOKUP(A105,'Lista de Produtos'!A:I,4,FALSE))</f>
        <v/>
      </c>
      <c r="D105" s="17" t="str">
        <f>IF(A105="","",VLOOKUP(A105,'Lista de Produtos'!A:I,2,FALSE))</f>
        <v/>
      </c>
      <c r="E105" s="17" t="str">
        <f>IF(A105="","",VLOOKUP(A105,'Lista de Produtos'!A:I,7,FALSE))</f>
        <v/>
      </c>
      <c r="F105" s="68" t="str">
        <f>IF(A105="","",VLOOKUP(A105,'Lista de Produtos'!A:I,9,FALSE))</f>
        <v/>
      </c>
      <c r="G105" s="17"/>
      <c r="H105" s="17"/>
      <c r="I105" s="22"/>
    </row>
    <row r="106" spans="1:9" ht="15.75" customHeight="1" x14ac:dyDescent="0.2">
      <c r="A106" s="70"/>
      <c r="B106" s="11" t="str">
        <f>IF(A106="","",VLOOKUP(A106,'Lista de Produtos'!A:I,3,FALSE))</f>
        <v/>
      </c>
      <c r="C106" s="13" t="str">
        <f>IF(A106="","",VLOOKUP(A106,'Lista de Produtos'!A:I,4,FALSE))</f>
        <v/>
      </c>
      <c r="D106" s="16" t="str">
        <f>IF(A106="","",VLOOKUP(A106,'Lista de Produtos'!A:I,2,FALSE))</f>
        <v/>
      </c>
      <c r="E106" s="16" t="str">
        <f>IF(A106="","",VLOOKUP(A106,'Lista de Produtos'!A:I,7,FALSE))</f>
        <v/>
      </c>
      <c r="F106" s="16" t="str">
        <f>IF(A106="","",VLOOKUP(A106,'Lista de Produtos'!A:I,9,FALSE))</f>
        <v/>
      </c>
      <c r="G106" s="16"/>
      <c r="H106" s="16"/>
      <c r="I106" s="22"/>
    </row>
    <row r="107" spans="1:9" ht="12.75" x14ac:dyDescent="0.2">
      <c r="A107" s="71"/>
      <c r="B107" s="10" t="str">
        <f>IF(A107="","",VLOOKUP(A107,'Lista de Produtos'!A:I,3,FALSE))</f>
        <v/>
      </c>
      <c r="C107" s="14" t="str">
        <f>IF(A107="","",VLOOKUP(A107,'Lista de Produtos'!A:I,4,FALSE))</f>
        <v/>
      </c>
      <c r="D107" s="17" t="str">
        <f>IF(A107="","",VLOOKUP(A107,'Lista de Produtos'!A:I,2,FALSE))</f>
        <v/>
      </c>
      <c r="E107" s="17" t="str">
        <f>IF(A107="","",VLOOKUP(A107,'Lista de Produtos'!A:I,7,FALSE))</f>
        <v/>
      </c>
      <c r="F107" s="68" t="str">
        <f>IF(A107="","",VLOOKUP(A107,'Lista de Produtos'!A:I,9,FALSE))</f>
        <v/>
      </c>
      <c r="G107" s="17"/>
      <c r="H107" s="17"/>
      <c r="I107" s="22"/>
    </row>
    <row r="108" spans="1:9" ht="12.75" x14ac:dyDescent="0.2">
      <c r="A108" s="70"/>
      <c r="B108" s="11" t="str">
        <f>IF(A108="","",VLOOKUP(A108,'Lista de Produtos'!A:I,3,FALSE))</f>
        <v/>
      </c>
      <c r="C108" s="13" t="str">
        <f>IF(A108="","",VLOOKUP(A108,'Lista de Produtos'!A:I,4,FALSE))</f>
        <v/>
      </c>
      <c r="D108" s="16" t="str">
        <f>IF(A108="","",VLOOKUP(A108,'Lista de Produtos'!A:I,2,FALSE))</f>
        <v/>
      </c>
      <c r="E108" s="16" t="str">
        <f>IF(A108="","",VLOOKUP(A108,'Lista de Produtos'!A:I,7,FALSE))</f>
        <v/>
      </c>
      <c r="F108" s="16" t="str">
        <f>IF(A108="","",VLOOKUP(A108,'Lista de Produtos'!A:I,9,FALSE))</f>
        <v/>
      </c>
      <c r="G108" s="16"/>
      <c r="H108" s="16"/>
      <c r="I108" s="22"/>
    </row>
    <row r="109" spans="1:9" ht="15.75" customHeight="1" x14ac:dyDescent="0.2">
      <c r="A109" s="71"/>
      <c r="B109" s="10" t="str">
        <f>IF(A109="","",VLOOKUP(A109,'Lista de Produtos'!A:I,3,FALSE))</f>
        <v/>
      </c>
      <c r="C109" s="14" t="str">
        <f>IF(A109="","",VLOOKUP(A109,'Lista de Produtos'!A:I,4,FALSE))</f>
        <v/>
      </c>
      <c r="D109" s="17" t="str">
        <f>IF(A109="","",VLOOKUP(A109,'Lista de Produtos'!A:I,2,FALSE))</f>
        <v/>
      </c>
      <c r="E109" s="17" t="str">
        <f>IF(A109="","",VLOOKUP(A109,'Lista de Produtos'!A:I,7,FALSE))</f>
        <v/>
      </c>
      <c r="F109" s="68" t="str">
        <f>IF(A109="","",VLOOKUP(A109,'Lista de Produtos'!A:I,9,FALSE))</f>
        <v/>
      </c>
      <c r="G109" s="17"/>
      <c r="H109" s="17"/>
      <c r="I109" s="22"/>
    </row>
    <row r="110" spans="1:9" ht="15.75" customHeight="1" x14ac:dyDescent="0.2">
      <c r="A110" s="70"/>
      <c r="B110" s="11" t="str">
        <f>IF(A110="","",VLOOKUP(A110,'Lista de Produtos'!A:I,3,FALSE))</f>
        <v/>
      </c>
      <c r="C110" s="13" t="str">
        <f>IF(A110="","",VLOOKUP(A110,'Lista de Produtos'!A:I,4,FALSE))</f>
        <v/>
      </c>
      <c r="D110" s="16" t="str">
        <f>IF(A110="","",VLOOKUP(A110,'Lista de Produtos'!A:I,2,FALSE))</f>
        <v/>
      </c>
      <c r="E110" s="16" t="str">
        <f>IF(A110="","",VLOOKUP(A110,'Lista de Produtos'!A:I,7,FALSE))</f>
        <v/>
      </c>
      <c r="F110" s="16" t="str">
        <f>IF(A110="","",VLOOKUP(A110,'Lista de Produtos'!A:I,9,FALSE))</f>
        <v/>
      </c>
      <c r="G110" s="16"/>
      <c r="H110" s="16"/>
      <c r="I110" s="22"/>
    </row>
    <row r="111" spans="1:9" ht="15.75" customHeight="1" x14ac:dyDescent="0.2">
      <c r="A111" s="71"/>
      <c r="B111" s="10" t="str">
        <f>IF(A111="","",VLOOKUP(A111,'Lista de Produtos'!A:I,3,FALSE))</f>
        <v/>
      </c>
      <c r="C111" s="14" t="str">
        <f>IF(A111="","",VLOOKUP(A111,'Lista de Produtos'!A:I,4,FALSE))</f>
        <v/>
      </c>
      <c r="D111" s="17" t="str">
        <f>IF(A111="","",VLOOKUP(A111,'Lista de Produtos'!A:I,2,FALSE))</f>
        <v/>
      </c>
      <c r="E111" s="17" t="str">
        <f>IF(A111="","",VLOOKUP(A111,'Lista de Produtos'!A:I,7,FALSE))</f>
        <v/>
      </c>
      <c r="F111" s="68" t="str">
        <f>IF(A111="","",VLOOKUP(A111,'Lista de Produtos'!A:I,9,FALSE))</f>
        <v/>
      </c>
      <c r="G111" s="17"/>
      <c r="H111" s="17"/>
      <c r="I111" s="22"/>
    </row>
    <row r="112" spans="1:9" ht="15.75" customHeight="1" x14ac:dyDescent="0.2">
      <c r="A112" s="70"/>
      <c r="B112" s="11" t="str">
        <f>IF(A112="","",VLOOKUP(A112,'Lista de Produtos'!A:I,3,FALSE))</f>
        <v/>
      </c>
      <c r="C112" s="13" t="str">
        <f>IF(A112="","",VLOOKUP(A112,'Lista de Produtos'!A:I,4,FALSE))</f>
        <v/>
      </c>
      <c r="D112" s="16" t="str">
        <f>IF(A112="","",VLOOKUP(A112,'Lista de Produtos'!A:I,2,FALSE))</f>
        <v/>
      </c>
      <c r="E112" s="16" t="str">
        <f>IF(A112="","",VLOOKUP(A112,'Lista de Produtos'!A:I,7,FALSE))</f>
        <v/>
      </c>
      <c r="F112" s="16" t="str">
        <f>IF(A112="","",VLOOKUP(A112,'Lista de Produtos'!A:I,9,FALSE))</f>
        <v/>
      </c>
      <c r="G112" s="16"/>
      <c r="H112" s="16"/>
      <c r="I112" s="22"/>
    </row>
    <row r="113" spans="1:9" ht="12.75" x14ac:dyDescent="0.2">
      <c r="A113" s="71"/>
      <c r="B113" s="10" t="str">
        <f>IF(A113="","",VLOOKUP(A113,'Lista de Produtos'!A:I,3,FALSE))</f>
        <v/>
      </c>
      <c r="C113" s="14" t="str">
        <f>IF(A113="","",VLOOKUP(A113,'Lista de Produtos'!A:I,4,FALSE))</f>
        <v/>
      </c>
      <c r="D113" s="17" t="str">
        <f>IF(A113="","",VLOOKUP(A113,'Lista de Produtos'!A:I,2,FALSE))</f>
        <v/>
      </c>
      <c r="E113" s="17" t="str">
        <f>IF(A113="","",VLOOKUP(A113,'Lista de Produtos'!A:I,7,FALSE))</f>
        <v/>
      </c>
      <c r="F113" s="68" t="str">
        <f>IF(A113="","",VLOOKUP(A113,'Lista de Produtos'!A:I,9,FALSE))</f>
        <v/>
      </c>
      <c r="G113" s="17"/>
      <c r="H113" s="17"/>
      <c r="I113" s="22"/>
    </row>
    <row r="114" spans="1:9" ht="12.75" x14ac:dyDescent="0.2">
      <c r="A114" s="70"/>
      <c r="B114" s="11" t="str">
        <f>IF(A114="","",VLOOKUP(A114,'Lista de Produtos'!A:I,3,FALSE))</f>
        <v/>
      </c>
      <c r="C114" s="13" t="str">
        <f>IF(A114="","",VLOOKUP(A114,'Lista de Produtos'!A:I,4,FALSE))</f>
        <v/>
      </c>
      <c r="D114" s="16" t="str">
        <f>IF(A114="","",VLOOKUP(A114,'Lista de Produtos'!A:I,2,FALSE))</f>
        <v/>
      </c>
      <c r="E114" s="16" t="str">
        <f>IF(A114="","",VLOOKUP(A114,'Lista de Produtos'!A:I,7,FALSE))</f>
        <v/>
      </c>
      <c r="F114" s="16" t="str">
        <f>IF(A114="","",VLOOKUP(A114,'Lista de Produtos'!A:I,9,FALSE))</f>
        <v/>
      </c>
      <c r="G114" s="16"/>
      <c r="H114" s="16"/>
      <c r="I114" s="22"/>
    </row>
    <row r="115" spans="1:9" ht="12.75" x14ac:dyDescent="0.2">
      <c r="A115" s="71"/>
      <c r="B115" s="10" t="str">
        <f>IF(A115="","",VLOOKUP(A115,'Lista de Produtos'!A:I,3,FALSE))</f>
        <v/>
      </c>
      <c r="C115" s="14" t="str">
        <f>IF(A115="","",VLOOKUP(A115,'Lista de Produtos'!A:I,4,FALSE))</f>
        <v/>
      </c>
      <c r="D115" s="17" t="str">
        <f>IF(A115="","",VLOOKUP(A115,'Lista de Produtos'!A:I,2,FALSE))</f>
        <v/>
      </c>
      <c r="E115" s="17" t="str">
        <f>IF(A115="","",VLOOKUP(A115,'Lista de Produtos'!A:I,7,FALSE))</f>
        <v/>
      </c>
      <c r="F115" s="68" t="str">
        <f>IF(A115="","",VLOOKUP(A115,'Lista de Produtos'!A:I,9,FALSE))</f>
        <v/>
      </c>
      <c r="G115" s="17"/>
      <c r="H115" s="17"/>
      <c r="I115" s="22"/>
    </row>
    <row r="116" spans="1:9" ht="12.75" x14ac:dyDescent="0.2">
      <c r="A116" s="70"/>
      <c r="B116" s="11" t="str">
        <f>IF(A116="","",VLOOKUP(A116,'Lista de Produtos'!A:I,3,FALSE))</f>
        <v/>
      </c>
      <c r="C116" s="13" t="str">
        <f>IF(A116="","",VLOOKUP(A116,'Lista de Produtos'!A:I,4,FALSE))</f>
        <v/>
      </c>
      <c r="D116" s="16" t="str">
        <f>IF(A116="","",VLOOKUP(A116,'Lista de Produtos'!A:I,2,FALSE))</f>
        <v/>
      </c>
      <c r="E116" s="16" t="str">
        <f>IF(A116="","",VLOOKUP(A116,'Lista de Produtos'!A:I,7,FALSE))</f>
        <v/>
      </c>
      <c r="F116" s="16" t="str">
        <f>IF(A116="","",VLOOKUP(A116,'Lista de Produtos'!A:I,9,FALSE))</f>
        <v/>
      </c>
      <c r="G116" s="16"/>
      <c r="H116" s="16"/>
      <c r="I116" s="22"/>
    </row>
    <row r="117" spans="1:9" ht="12.75" x14ac:dyDescent="0.2">
      <c r="A117" s="71"/>
      <c r="B117" s="10" t="str">
        <f>IF(A117="","",VLOOKUP(A117,'Lista de Produtos'!A:I,3,FALSE))</f>
        <v/>
      </c>
      <c r="C117" s="14" t="str">
        <f>IF(A117="","",VLOOKUP(A117,'Lista de Produtos'!A:I,4,FALSE))</f>
        <v/>
      </c>
      <c r="D117" s="17" t="str">
        <f>IF(A117="","",VLOOKUP(A117,'Lista de Produtos'!A:I,2,FALSE))</f>
        <v/>
      </c>
      <c r="E117" s="17" t="str">
        <f>IF(A117="","",VLOOKUP(A117,'Lista de Produtos'!A:I,7,FALSE))</f>
        <v/>
      </c>
      <c r="F117" s="68" t="str">
        <f>IF(A117="","",VLOOKUP(A117,'Lista de Produtos'!A:I,9,FALSE))</f>
        <v/>
      </c>
      <c r="G117" s="17"/>
      <c r="H117" s="17"/>
      <c r="I117" s="22"/>
    </row>
    <row r="118" spans="1:9" ht="15.75" customHeight="1" x14ac:dyDescent="0.2">
      <c r="A118" s="70"/>
      <c r="B118" s="11" t="str">
        <f>IF(A118="","",VLOOKUP(A118,'Lista de Produtos'!A:I,3,FALSE))</f>
        <v/>
      </c>
      <c r="C118" s="13" t="str">
        <f>IF(A118="","",VLOOKUP(A118,'Lista de Produtos'!A:I,4,FALSE))</f>
        <v/>
      </c>
      <c r="D118" s="16" t="str">
        <f>IF(A118="","",VLOOKUP(A118,'Lista de Produtos'!A:I,2,FALSE))</f>
        <v/>
      </c>
      <c r="E118" s="16" t="str">
        <f>IF(A118="","",VLOOKUP(A118,'Lista de Produtos'!A:I,7,FALSE))</f>
        <v/>
      </c>
      <c r="F118" s="16" t="str">
        <f>IF(A118="","",VLOOKUP(A118,'Lista de Produtos'!A:I,9,FALSE))</f>
        <v/>
      </c>
      <c r="G118" s="16"/>
      <c r="H118" s="16"/>
      <c r="I118" s="22"/>
    </row>
    <row r="119" spans="1:9" ht="15.75" customHeight="1" x14ac:dyDescent="0.2">
      <c r="A119" s="71"/>
      <c r="B119" s="10" t="str">
        <f>IF(A119="","",VLOOKUP(A119,'Lista de Produtos'!A:I,3,FALSE))</f>
        <v/>
      </c>
      <c r="C119" s="14" t="str">
        <f>IF(A119="","",VLOOKUP(A119,'Lista de Produtos'!A:I,4,FALSE))</f>
        <v/>
      </c>
      <c r="D119" s="17" t="str">
        <f>IF(A119="","",VLOOKUP(A119,'Lista de Produtos'!A:I,2,FALSE))</f>
        <v/>
      </c>
      <c r="E119" s="17" t="str">
        <f>IF(A119="","",VLOOKUP(A119,'Lista de Produtos'!A:I,7,FALSE))</f>
        <v/>
      </c>
      <c r="F119" s="68" t="str">
        <f>IF(A119="","",VLOOKUP(A119,'Lista de Produtos'!A:I,9,FALSE))</f>
        <v/>
      </c>
      <c r="G119" s="17"/>
      <c r="H119" s="17"/>
      <c r="I119" s="22"/>
    </row>
    <row r="120" spans="1:9" ht="12.75" x14ac:dyDescent="0.2">
      <c r="A120" s="70"/>
      <c r="B120" s="11" t="str">
        <f>IF(A120="","",VLOOKUP(A120,'Lista de Produtos'!A:I,3,FALSE))</f>
        <v/>
      </c>
      <c r="C120" s="13" t="str">
        <f>IF(A120="","",VLOOKUP(A120,'Lista de Produtos'!A:I,4,FALSE))</f>
        <v/>
      </c>
      <c r="D120" s="16" t="str">
        <f>IF(A120="","",VLOOKUP(A120,'Lista de Produtos'!A:I,2,FALSE))</f>
        <v/>
      </c>
      <c r="E120" s="16" t="str">
        <f>IF(A120="","",VLOOKUP(A120,'Lista de Produtos'!A:I,7,FALSE))</f>
        <v/>
      </c>
      <c r="F120" s="16" t="str">
        <f>IF(A120="","",VLOOKUP(A120,'Lista de Produtos'!A:I,9,FALSE))</f>
        <v/>
      </c>
      <c r="G120" s="16"/>
      <c r="H120" s="16"/>
      <c r="I120" s="22"/>
    </row>
    <row r="121" spans="1:9" ht="12.75" x14ac:dyDescent="0.2">
      <c r="A121" s="71"/>
      <c r="B121" s="10" t="str">
        <f>IF(A121="","",VLOOKUP(A121,'Lista de Produtos'!A:I,3,FALSE))</f>
        <v/>
      </c>
      <c r="C121" s="14" t="str">
        <f>IF(A121="","",VLOOKUP(A121,'Lista de Produtos'!A:I,4,FALSE))</f>
        <v/>
      </c>
      <c r="D121" s="17" t="str">
        <f>IF(A121="","",VLOOKUP(A121,'Lista de Produtos'!A:I,2,FALSE))</f>
        <v/>
      </c>
      <c r="E121" s="17" t="str">
        <f>IF(A121="","",VLOOKUP(A121,'Lista de Produtos'!A:I,7,FALSE))</f>
        <v/>
      </c>
      <c r="F121" s="68" t="str">
        <f>IF(A121="","",VLOOKUP(A121,'Lista de Produtos'!A:I,9,FALSE))</f>
        <v/>
      </c>
      <c r="G121" s="17"/>
      <c r="H121" s="17"/>
      <c r="I121" s="22"/>
    </row>
    <row r="122" spans="1:9" ht="15.75" customHeight="1" x14ac:dyDescent="0.2">
      <c r="A122" s="70"/>
      <c r="B122" s="11" t="str">
        <f>IF(A122="","",VLOOKUP(A122,'Lista de Produtos'!A:I,3,FALSE))</f>
        <v/>
      </c>
      <c r="C122" s="13" t="str">
        <f>IF(A122="","",VLOOKUP(A122,'Lista de Produtos'!A:I,4,FALSE))</f>
        <v/>
      </c>
      <c r="D122" s="16" t="str">
        <f>IF(A122="","",VLOOKUP(A122,'Lista de Produtos'!A:I,2,FALSE))</f>
        <v/>
      </c>
      <c r="E122" s="16" t="str">
        <f>IF(A122="","",VLOOKUP(A122,'Lista de Produtos'!A:I,7,FALSE))</f>
        <v/>
      </c>
      <c r="F122" s="16" t="str">
        <f>IF(A122="","",VLOOKUP(A122,'Lista de Produtos'!A:I,9,FALSE))</f>
        <v/>
      </c>
      <c r="G122" s="16"/>
      <c r="H122" s="16"/>
      <c r="I122" s="22"/>
    </row>
    <row r="123" spans="1:9" ht="12.75" x14ac:dyDescent="0.2">
      <c r="A123" s="71"/>
      <c r="B123" s="10" t="str">
        <f>IF(A123="","",VLOOKUP(A123,'Lista de Produtos'!A:I,3,FALSE))</f>
        <v/>
      </c>
      <c r="C123" s="14" t="str">
        <f>IF(A123="","",VLOOKUP(A123,'Lista de Produtos'!A:I,4,FALSE))</f>
        <v/>
      </c>
      <c r="D123" s="17" t="str">
        <f>IF(A123="","",VLOOKUP(A123,'Lista de Produtos'!A:I,2,FALSE))</f>
        <v/>
      </c>
      <c r="E123" s="17" t="str">
        <f>IF(A123="","",VLOOKUP(A123,'Lista de Produtos'!A:I,7,FALSE))</f>
        <v/>
      </c>
      <c r="F123" s="68" t="str">
        <f>IF(A123="","",VLOOKUP(A123,'Lista de Produtos'!A:I,9,FALSE))</f>
        <v/>
      </c>
      <c r="G123" s="17"/>
      <c r="H123" s="17"/>
      <c r="I123" s="22"/>
    </row>
    <row r="124" spans="1:9" ht="12.75" x14ac:dyDescent="0.2">
      <c r="A124" s="70"/>
      <c r="B124" s="11" t="str">
        <f>IF(A124="","",VLOOKUP(A124,'Lista de Produtos'!A:I,3,FALSE))</f>
        <v/>
      </c>
      <c r="C124" s="13" t="str">
        <f>IF(A124="","",VLOOKUP(A124,'Lista de Produtos'!A:I,4,FALSE))</f>
        <v/>
      </c>
      <c r="D124" s="16" t="str">
        <f>IF(A124="","",VLOOKUP(A124,'Lista de Produtos'!A:I,2,FALSE))</f>
        <v/>
      </c>
      <c r="E124" s="16" t="str">
        <f>IF(A124="","",VLOOKUP(A124,'Lista de Produtos'!A:I,7,FALSE))</f>
        <v/>
      </c>
      <c r="F124" s="16" t="str">
        <f>IF(A124="","",VLOOKUP(A124,'Lista de Produtos'!A:I,9,FALSE))</f>
        <v/>
      </c>
      <c r="G124" s="16"/>
      <c r="H124" s="16"/>
      <c r="I124" s="22"/>
    </row>
    <row r="125" spans="1:9" ht="15.75" customHeight="1" x14ac:dyDescent="0.2">
      <c r="A125" s="71"/>
      <c r="B125" s="10" t="str">
        <f>IF(A125="","",VLOOKUP(A125,'Lista de Produtos'!A:I,3,FALSE))</f>
        <v/>
      </c>
      <c r="C125" s="14" t="str">
        <f>IF(A125="","",VLOOKUP(A125,'Lista de Produtos'!A:I,4,FALSE))</f>
        <v/>
      </c>
      <c r="D125" s="17" t="str">
        <f>IF(A125="","",VLOOKUP(A125,'Lista de Produtos'!A:I,2,FALSE))</f>
        <v/>
      </c>
      <c r="E125" s="17" t="str">
        <f>IF(A125="","",VLOOKUP(A125,'Lista de Produtos'!A:I,7,FALSE))</f>
        <v/>
      </c>
      <c r="F125" s="68" t="str">
        <f>IF(A125="","",VLOOKUP(A125,'Lista de Produtos'!A:I,9,FALSE))</f>
        <v/>
      </c>
      <c r="G125" s="17"/>
      <c r="H125" s="17"/>
      <c r="I125" s="22"/>
    </row>
    <row r="126" spans="1:9" ht="15.75" customHeight="1" x14ac:dyDescent="0.2">
      <c r="A126" s="70"/>
      <c r="B126" s="11" t="str">
        <f>IF(A126="","",VLOOKUP(A126,'Lista de Produtos'!A:I,3,FALSE))</f>
        <v/>
      </c>
      <c r="C126" s="13" t="str">
        <f>IF(A126="","",VLOOKUP(A126,'Lista de Produtos'!A:I,4,FALSE))</f>
        <v/>
      </c>
      <c r="D126" s="16" t="str">
        <f>IF(A126="","",VLOOKUP(A126,'Lista de Produtos'!A:I,2,FALSE))</f>
        <v/>
      </c>
      <c r="E126" s="16" t="str">
        <f>IF(A126="","",VLOOKUP(A126,'Lista de Produtos'!A:I,7,FALSE))</f>
        <v/>
      </c>
      <c r="F126" s="16" t="str">
        <f>IF(A126="","",VLOOKUP(A126,'Lista de Produtos'!A:I,9,FALSE))</f>
        <v/>
      </c>
      <c r="G126" s="16"/>
      <c r="H126" s="16"/>
      <c r="I126" s="22"/>
    </row>
    <row r="127" spans="1:9" ht="15.75" customHeight="1" x14ac:dyDescent="0.2">
      <c r="A127" s="71"/>
      <c r="B127" s="10" t="str">
        <f>IF(A127="","",VLOOKUP(A127,'Lista de Produtos'!A:I,3,FALSE))</f>
        <v/>
      </c>
      <c r="C127" s="14" t="str">
        <f>IF(A127="","",VLOOKUP(A127,'Lista de Produtos'!A:I,4,FALSE))</f>
        <v/>
      </c>
      <c r="D127" s="17" t="str">
        <f>IF(A127="","",VLOOKUP(A127,'Lista de Produtos'!A:I,2,FALSE))</f>
        <v/>
      </c>
      <c r="E127" s="17" t="str">
        <f>IF(A127="","",VLOOKUP(A127,'Lista de Produtos'!A:I,7,FALSE))</f>
        <v/>
      </c>
      <c r="F127" s="68" t="str">
        <f>IF(A127="","",VLOOKUP(A127,'Lista de Produtos'!A:I,9,FALSE))</f>
        <v/>
      </c>
      <c r="G127" s="17"/>
      <c r="H127" s="17"/>
      <c r="I127" s="22"/>
    </row>
    <row r="128" spans="1:9" ht="15.75" customHeight="1" x14ac:dyDescent="0.2">
      <c r="A128" s="70"/>
      <c r="B128" s="11" t="str">
        <f>IF(A128="","",VLOOKUP(A128,'Lista de Produtos'!A:I,3,FALSE))</f>
        <v/>
      </c>
      <c r="C128" s="13" t="str">
        <f>IF(A128="","",VLOOKUP(A128,'Lista de Produtos'!A:I,4,FALSE))</f>
        <v/>
      </c>
      <c r="D128" s="16" t="str">
        <f>IF(A128="","",VLOOKUP(A128,'Lista de Produtos'!A:I,2,FALSE))</f>
        <v/>
      </c>
      <c r="E128" s="16" t="str">
        <f>IF(A128="","",VLOOKUP(A128,'Lista de Produtos'!A:I,7,FALSE))</f>
        <v/>
      </c>
      <c r="F128" s="16" t="str">
        <f>IF(A128="","",VLOOKUP(A128,'Lista de Produtos'!A:I,9,FALSE))</f>
        <v/>
      </c>
      <c r="G128" s="16"/>
      <c r="H128" s="16"/>
      <c r="I128" s="22"/>
    </row>
    <row r="129" spans="1:9" ht="15.75" customHeight="1" x14ac:dyDescent="0.2">
      <c r="A129" s="71"/>
      <c r="B129" s="10" t="str">
        <f>IF(A129="","",VLOOKUP(A129,'Lista de Produtos'!A:I,3,FALSE))</f>
        <v/>
      </c>
      <c r="C129" s="14" t="str">
        <f>IF(A129="","",VLOOKUP(A129,'Lista de Produtos'!A:I,4,FALSE))</f>
        <v/>
      </c>
      <c r="D129" s="17" t="str">
        <f>IF(A129="","",VLOOKUP(A129,'Lista de Produtos'!A:I,2,FALSE))</f>
        <v/>
      </c>
      <c r="E129" s="17" t="str">
        <f>IF(A129="","",VLOOKUP(A129,'Lista de Produtos'!A:I,7,FALSE))</f>
        <v/>
      </c>
      <c r="F129" s="68" t="str">
        <f>IF(A129="","",VLOOKUP(A129,'Lista de Produtos'!A:I,9,FALSE))</f>
        <v/>
      </c>
      <c r="G129" s="17"/>
      <c r="H129" s="17"/>
      <c r="I129" s="22"/>
    </row>
    <row r="130" spans="1:9" ht="15.75" customHeight="1" x14ac:dyDescent="0.2">
      <c r="A130" s="70"/>
      <c r="B130" s="11" t="str">
        <f>IF(A130="","",VLOOKUP(A130,'Lista de Produtos'!A:I,3,FALSE))</f>
        <v/>
      </c>
      <c r="C130" s="13" t="str">
        <f>IF(A130="","",VLOOKUP(A130,'Lista de Produtos'!A:I,4,FALSE))</f>
        <v/>
      </c>
      <c r="D130" s="16" t="str">
        <f>IF(A130="","",VLOOKUP(A130,'Lista de Produtos'!A:I,2,FALSE))</f>
        <v/>
      </c>
      <c r="E130" s="16" t="str">
        <f>IF(A130="","",VLOOKUP(A130,'Lista de Produtos'!A:I,7,FALSE))</f>
        <v/>
      </c>
      <c r="F130" s="16" t="str">
        <f>IF(A130="","",VLOOKUP(A130,'Lista de Produtos'!A:I,9,FALSE))</f>
        <v/>
      </c>
      <c r="G130" s="16"/>
      <c r="H130" s="16"/>
      <c r="I130" s="22"/>
    </row>
    <row r="131" spans="1:9" ht="15.75" customHeight="1" x14ac:dyDescent="0.2">
      <c r="A131" s="71"/>
      <c r="B131" s="10" t="str">
        <f>IF(A131="","",VLOOKUP(A131,'Lista de Produtos'!A:I,3,FALSE))</f>
        <v/>
      </c>
      <c r="C131" s="14" t="str">
        <f>IF(A131="","",VLOOKUP(A131,'Lista de Produtos'!A:I,4,FALSE))</f>
        <v/>
      </c>
      <c r="D131" s="17" t="str">
        <f>IF(A131="","",VLOOKUP(A131,'Lista de Produtos'!A:I,2,FALSE))</f>
        <v/>
      </c>
      <c r="E131" s="17" t="str">
        <f>IF(A131="","",VLOOKUP(A131,'Lista de Produtos'!A:I,7,FALSE))</f>
        <v/>
      </c>
      <c r="F131" s="68" t="str">
        <f>IF(A131="","",VLOOKUP(A131,'Lista de Produtos'!A:I,9,FALSE))</f>
        <v/>
      </c>
      <c r="G131" s="17"/>
      <c r="H131" s="17"/>
      <c r="I131" s="22"/>
    </row>
    <row r="132" spans="1:9" ht="15.75" customHeight="1" x14ac:dyDescent="0.2">
      <c r="A132" s="70"/>
      <c r="B132" s="11" t="str">
        <f>IF(A132="","",VLOOKUP(A132,'Lista de Produtos'!A:I,3,FALSE))</f>
        <v/>
      </c>
      <c r="C132" s="13" t="str">
        <f>IF(A132="","",VLOOKUP(A132,'Lista de Produtos'!A:I,4,FALSE))</f>
        <v/>
      </c>
      <c r="D132" s="16" t="str">
        <f>IF(A132="","",VLOOKUP(A132,'Lista de Produtos'!A:I,2,FALSE))</f>
        <v/>
      </c>
      <c r="E132" s="16" t="str">
        <f>IF(A132="","",VLOOKUP(A132,'Lista de Produtos'!A:I,7,FALSE))</f>
        <v/>
      </c>
      <c r="F132" s="16" t="str">
        <f>IF(A132="","",VLOOKUP(A132,'Lista de Produtos'!A:I,9,FALSE))</f>
        <v/>
      </c>
      <c r="G132" s="16"/>
      <c r="H132" s="16"/>
      <c r="I132" s="22"/>
    </row>
    <row r="133" spans="1:9" ht="15.75" customHeight="1" x14ac:dyDescent="0.2">
      <c r="A133" s="71"/>
      <c r="B133" s="10" t="str">
        <f>IF(A133="","",VLOOKUP(A133,'Lista de Produtos'!A:I,3,FALSE))</f>
        <v/>
      </c>
      <c r="C133" s="14" t="str">
        <f>IF(A133="","",VLOOKUP(A133,'Lista de Produtos'!A:I,4,FALSE))</f>
        <v/>
      </c>
      <c r="D133" s="17" t="str">
        <f>IF(A133="","",VLOOKUP(A133,'Lista de Produtos'!A:I,2,FALSE))</f>
        <v/>
      </c>
      <c r="E133" s="17" t="str">
        <f>IF(A133="","",VLOOKUP(A133,'Lista de Produtos'!A:I,7,FALSE))</f>
        <v/>
      </c>
      <c r="F133" s="68" t="str">
        <f>IF(A133="","",VLOOKUP(A133,'Lista de Produtos'!A:I,9,FALSE))</f>
        <v/>
      </c>
      <c r="G133" s="17"/>
      <c r="H133" s="17"/>
      <c r="I133" s="22"/>
    </row>
    <row r="134" spans="1:9" ht="15.75" customHeight="1" x14ac:dyDescent="0.2">
      <c r="A134" s="70"/>
      <c r="B134" s="11" t="str">
        <f>IF(A134="","",VLOOKUP(A134,'Lista de Produtos'!A:I,3,FALSE))</f>
        <v/>
      </c>
      <c r="C134" s="13" t="str">
        <f>IF(A134="","",VLOOKUP(A134,'Lista de Produtos'!A:I,4,FALSE))</f>
        <v/>
      </c>
      <c r="D134" s="16" t="str">
        <f>IF(A134="","",VLOOKUP(A134,'Lista de Produtos'!A:I,2,FALSE))</f>
        <v/>
      </c>
      <c r="E134" s="16" t="str">
        <f>IF(A134="","",VLOOKUP(A134,'Lista de Produtos'!A:I,7,FALSE))</f>
        <v/>
      </c>
      <c r="F134" s="16" t="str">
        <f>IF(A134="","",VLOOKUP(A134,'Lista de Produtos'!A:I,9,FALSE))</f>
        <v/>
      </c>
      <c r="G134" s="16"/>
      <c r="H134" s="16"/>
      <c r="I134" s="22"/>
    </row>
    <row r="135" spans="1:9" ht="15.75" customHeight="1" x14ac:dyDescent="0.2">
      <c r="A135" s="71"/>
      <c r="B135" s="10" t="str">
        <f>IF(A135="","",VLOOKUP(A135,'Lista de Produtos'!A:I,3,FALSE))</f>
        <v/>
      </c>
      <c r="C135" s="14" t="str">
        <f>IF(A135="","",VLOOKUP(A135,'Lista de Produtos'!A:I,4,FALSE))</f>
        <v/>
      </c>
      <c r="D135" s="17" t="str">
        <f>IF(A135="","",VLOOKUP(A135,'Lista de Produtos'!A:I,2,FALSE))</f>
        <v/>
      </c>
      <c r="E135" s="17" t="str">
        <f>IF(A135="","",VLOOKUP(A135,'Lista de Produtos'!A:I,7,FALSE))</f>
        <v/>
      </c>
      <c r="F135" s="68" t="str">
        <f>IF(A135="","",VLOOKUP(A135,'Lista de Produtos'!A:I,9,FALSE))</f>
        <v/>
      </c>
      <c r="G135" s="17"/>
      <c r="H135" s="17"/>
      <c r="I135" s="22"/>
    </row>
    <row r="136" spans="1:9" ht="15.75" customHeight="1" x14ac:dyDescent="0.2">
      <c r="A136" s="70"/>
      <c r="B136" s="11" t="str">
        <f>IF(A136="","",VLOOKUP(A136,'Lista de Produtos'!A:I,3,FALSE))</f>
        <v/>
      </c>
      <c r="C136" s="13" t="str">
        <f>IF(A136="","",VLOOKUP(A136,'Lista de Produtos'!A:I,4,FALSE))</f>
        <v/>
      </c>
      <c r="D136" s="16" t="str">
        <f>IF(A136="","",VLOOKUP(A136,'Lista de Produtos'!A:I,2,FALSE))</f>
        <v/>
      </c>
      <c r="E136" s="16" t="str">
        <f>IF(A136="","",VLOOKUP(A136,'Lista de Produtos'!A:I,7,FALSE))</f>
        <v/>
      </c>
      <c r="F136" s="16" t="str">
        <f>IF(A136="","",VLOOKUP(A136,'Lista de Produtos'!A:I,9,FALSE))</f>
        <v/>
      </c>
      <c r="G136" s="16"/>
      <c r="H136" s="16"/>
      <c r="I136" s="22"/>
    </row>
    <row r="137" spans="1:9" ht="15.75" customHeight="1" x14ac:dyDescent="0.2">
      <c r="A137" s="71"/>
      <c r="B137" s="10" t="str">
        <f>IF(A137="","",VLOOKUP(A137,'Lista de Produtos'!A:I,3,FALSE))</f>
        <v/>
      </c>
      <c r="C137" s="14" t="str">
        <f>IF(A137="","",VLOOKUP(A137,'Lista de Produtos'!A:I,4,FALSE))</f>
        <v/>
      </c>
      <c r="D137" s="17" t="str">
        <f>IF(A137="","",VLOOKUP(A137,'Lista de Produtos'!A:I,2,FALSE))</f>
        <v/>
      </c>
      <c r="E137" s="17" t="str">
        <f>IF(A137="","",VLOOKUP(A137,'Lista de Produtos'!A:I,7,FALSE))</f>
        <v/>
      </c>
      <c r="F137" s="68" t="str">
        <f>IF(A137="","",VLOOKUP(A137,'Lista de Produtos'!A:I,9,FALSE))</f>
        <v/>
      </c>
      <c r="G137" s="17"/>
      <c r="H137" s="17"/>
      <c r="I137" s="22"/>
    </row>
    <row r="138" spans="1:9" ht="15.75" customHeight="1" x14ac:dyDescent="0.2">
      <c r="A138" s="70"/>
      <c r="B138" s="11" t="str">
        <f>IF(A138="","",VLOOKUP(A138,'Lista de Produtos'!A:I,3,FALSE))</f>
        <v/>
      </c>
      <c r="C138" s="13" t="str">
        <f>IF(A138="","",VLOOKUP(A138,'Lista de Produtos'!A:I,4,FALSE))</f>
        <v/>
      </c>
      <c r="D138" s="16" t="str">
        <f>IF(A138="","",VLOOKUP(A138,'Lista de Produtos'!A:I,2,FALSE))</f>
        <v/>
      </c>
      <c r="E138" s="16" t="str">
        <f>IF(A138="","",VLOOKUP(A138,'Lista de Produtos'!A:I,7,FALSE))</f>
        <v/>
      </c>
      <c r="F138" s="16" t="str">
        <f>IF(A138="","",VLOOKUP(A138,'Lista de Produtos'!A:I,9,FALSE))</f>
        <v/>
      </c>
      <c r="G138" s="16"/>
      <c r="H138" s="16"/>
      <c r="I138" s="22"/>
    </row>
    <row r="139" spans="1:9" ht="15.75" customHeight="1" x14ac:dyDescent="0.2">
      <c r="A139" s="71"/>
      <c r="B139" s="10" t="str">
        <f>IF(A139="","",VLOOKUP(A139,'Lista de Produtos'!A:I,3,FALSE))</f>
        <v/>
      </c>
      <c r="C139" s="14" t="str">
        <f>IF(A139="","",VLOOKUP(A139,'Lista de Produtos'!A:I,4,FALSE))</f>
        <v/>
      </c>
      <c r="D139" s="17" t="str">
        <f>IF(A139="","",VLOOKUP(A139,'Lista de Produtos'!A:I,2,FALSE))</f>
        <v/>
      </c>
      <c r="E139" s="17" t="str">
        <f>IF(A139="","",VLOOKUP(A139,'Lista de Produtos'!A:I,7,FALSE))</f>
        <v/>
      </c>
      <c r="F139" s="68" t="str">
        <f>IF(A139="","",VLOOKUP(A139,'Lista de Produtos'!A:I,9,FALSE))</f>
        <v/>
      </c>
      <c r="G139" s="17"/>
      <c r="H139" s="17"/>
      <c r="I139" s="22"/>
    </row>
    <row r="140" spans="1:9" ht="15.75" customHeight="1" x14ac:dyDescent="0.2">
      <c r="A140" s="70"/>
      <c r="B140" s="11" t="str">
        <f>IF(A140="","",VLOOKUP(A140,'Lista de Produtos'!A:I,3,FALSE))</f>
        <v/>
      </c>
      <c r="C140" s="13" t="str">
        <f>IF(A140="","",VLOOKUP(A140,'Lista de Produtos'!A:I,4,FALSE))</f>
        <v/>
      </c>
      <c r="D140" s="16" t="str">
        <f>IF(A140="","",VLOOKUP(A140,'Lista de Produtos'!A:I,2,FALSE))</f>
        <v/>
      </c>
      <c r="E140" s="16" t="str">
        <f>IF(A140="","",VLOOKUP(A140,'Lista de Produtos'!A:I,7,FALSE))</f>
        <v/>
      </c>
      <c r="F140" s="16" t="str">
        <f>IF(A140="","",VLOOKUP(A140,'Lista de Produtos'!A:I,9,FALSE))</f>
        <v/>
      </c>
      <c r="G140" s="16"/>
      <c r="H140" s="16"/>
      <c r="I140" s="22"/>
    </row>
    <row r="141" spans="1:9" ht="15.75" customHeight="1" x14ac:dyDescent="0.2">
      <c r="A141" s="71"/>
      <c r="B141" s="10" t="str">
        <f>IF(A141="","",VLOOKUP(A141,'Lista de Produtos'!A:I,3,FALSE))</f>
        <v/>
      </c>
      <c r="C141" s="14" t="str">
        <f>IF(A141="","",VLOOKUP(A141,'Lista de Produtos'!A:I,4,FALSE))</f>
        <v/>
      </c>
      <c r="D141" s="17" t="str">
        <f>IF(A141="","",VLOOKUP(A141,'Lista de Produtos'!A:I,2,FALSE))</f>
        <v/>
      </c>
      <c r="E141" s="17" t="str">
        <f>IF(A141="","",VLOOKUP(A141,'Lista de Produtos'!A:I,7,FALSE))</f>
        <v/>
      </c>
      <c r="F141" s="68" t="str">
        <f>IF(A141="","",VLOOKUP(A141,'Lista de Produtos'!A:I,9,FALSE))</f>
        <v/>
      </c>
      <c r="G141" s="17"/>
      <c r="H141" s="17"/>
      <c r="I141" s="22"/>
    </row>
    <row r="142" spans="1:9" ht="15.75" customHeight="1" x14ac:dyDescent="0.2">
      <c r="A142" s="70"/>
      <c r="B142" s="11" t="str">
        <f>IF(A142="","",VLOOKUP(A142,'Lista de Produtos'!A:I,3,FALSE))</f>
        <v/>
      </c>
      <c r="C142" s="13" t="str">
        <f>IF(A142="","",VLOOKUP(A142,'Lista de Produtos'!A:I,4,FALSE))</f>
        <v/>
      </c>
      <c r="D142" s="16" t="str">
        <f>IF(A142="","",VLOOKUP(A142,'Lista de Produtos'!A:I,2,FALSE))</f>
        <v/>
      </c>
      <c r="E142" s="16" t="str">
        <f>IF(A142="","",VLOOKUP(A142,'Lista de Produtos'!A:I,7,FALSE))</f>
        <v/>
      </c>
      <c r="F142" s="16" t="str">
        <f>IF(A142="","",VLOOKUP(A142,'Lista de Produtos'!A:I,9,FALSE))</f>
        <v/>
      </c>
      <c r="G142" s="16"/>
      <c r="H142" s="16"/>
      <c r="I142" s="22"/>
    </row>
    <row r="143" spans="1:9" ht="15.75" customHeight="1" x14ac:dyDescent="0.2">
      <c r="A143" s="71"/>
      <c r="B143" s="10" t="str">
        <f>IF(A143="","",VLOOKUP(A143,'Lista de Produtos'!A:I,3,FALSE))</f>
        <v/>
      </c>
      <c r="C143" s="14" t="str">
        <f>IF(A143="","",VLOOKUP(A143,'Lista de Produtos'!A:I,4,FALSE))</f>
        <v/>
      </c>
      <c r="D143" s="17" t="str">
        <f>IF(A143="","",VLOOKUP(A143,'Lista de Produtos'!A:I,2,FALSE))</f>
        <v/>
      </c>
      <c r="E143" s="17" t="str">
        <f>IF(A143="","",VLOOKUP(A143,'Lista de Produtos'!A:I,7,FALSE))</f>
        <v/>
      </c>
      <c r="F143" s="68" t="str">
        <f>IF(A143="","",VLOOKUP(A143,'Lista de Produtos'!A:I,9,FALSE))</f>
        <v/>
      </c>
      <c r="G143" s="17"/>
      <c r="H143" s="17"/>
      <c r="I143" s="22"/>
    </row>
    <row r="144" spans="1:9" ht="15.75" customHeight="1" x14ac:dyDescent="0.2">
      <c r="A144" s="70"/>
      <c r="B144" s="11" t="str">
        <f>IF(A144="","",VLOOKUP(A144,'Lista de Produtos'!A:I,3,FALSE))</f>
        <v/>
      </c>
      <c r="C144" s="13" t="str">
        <f>IF(A144="","",VLOOKUP(A144,'Lista de Produtos'!A:I,4,FALSE))</f>
        <v/>
      </c>
      <c r="D144" s="16" t="str">
        <f>IF(A144="","",VLOOKUP(A144,'Lista de Produtos'!A:I,2,FALSE))</f>
        <v/>
      </c>
      <c r="E144" s="16" t="str">
        <f>IF(A144="","",VLOOKUP(A144,'Lista de Produtos'!A:I,7,FALSE))</f>
        <v/>
      </c>
      <c r="F144" s="16" t="str">
        <f>IF(A144="","",VLOOKUP(A144,'Lista de Produtos'!A:I,9,FALSE))</f>
        <v/>
      </c>
      <c r="G144" s="16"/>
      <c r="H144" s="16"/>
      <c r="I144" s="22"/>
    </row>
    <row r="145" spans="1:9" ht="15.75" customHeight="1" x14ac:dyDescent="0.2">
      <c r="A145" s="71"/>
      <c r="B145" s="10" t="str">
        <f>IF(A145="","",VLOOKUP(A145,'Lista de Produtos'!A:I,3,FALSE))</f>
        <v/>
      </c>
      <c r="C145" s="14" t="str">
        <f>IF(A145="","",VLOOKUP(A145,'Lista de Produtos'!A:I,4,FALSE))</f>
        <v/>
      </c>
      <c r="D145" s="17" t="str">
        <f>IF(A145="","",VLOOKUP(A145,'Lista de Produtos'!A:I,2,FALSE))</f>
        <v/>
      </c>
      <c r="E145" s="17" t="str">
        <f>IF(A145="","",VLOOKUP(A145,'Lista de Produtos'!A:I,7,FALSE))</f>
        <v/>
      </c>
      <c r="F145" s="68" t="str">
        <f>IF(A145="","",VLOOKUP(A145,'Lista de Produtos'!A:I,9,FALSE))</f>
        <v/>
      </c>
      <c r="G145" s="17"/>
      <c r="H145" s="17"/>
      <c r="I145" s="22"/>
    </row>
    <row r="146" spans="1:9" ht="15.75" customHeight="1" x14ac:dyDescent="0.2">
      <c r="A146" s="70"/>
      <c r="B146" s="11" t="str">
        <f>IF(A146="","",VLOOKUP(A146,'Lista de Produtos'!A:I,3,FALSE))</f>
        <v/>
      </c>
      <c r="C146" s="13" t="str">
        <f>IF(A146="","",VLOOKUP(A146,'Lista de Produtos'!A:I,4,FALSE))</f>
        <v/>
      </c>
      <c r="D146" s="16" t="str">
        <f>IF(A146="","",VLOOKUP(A146,'Lista de Produtos'!A:I,2,FALSE))</f>
        <v/>
      </c>
      <c r="E146" s="16" t="str">
        <f>IF(A146="","",VLOOKUP(A146,'Lista de Produtos'!A:I,7,FALSE))</f>
        <v/>
      </c>
      <c r="F146" s="16" t="str">
        <f>IF(A146="","",VLOOKUP(A146,'Lista de Produtos'!A:I,9,FALSE))</f>
        <v/>
      </c>
      <c r="G146" s="16"/>
      <c r="H146" s="16"/>
      <c r="I146" s="22"/>
    </row>
    <row r="147" spans="1:9" ht="15.75" customHeight="1" x14ac:dyDescent="0.2">
      <c r="A147" s="71"/>
      <c r="B147" s="10" t="str">
        <f>IF(A147="","",VLOOKUP(A147,'Lista de Produtos'!A:I,3,FALSE))</f>
        <v/>
      </c>
      <c r="C147" s="14" t="str">
        <f>IF(A147="","",VLOOKUP(A147,'Lista de Produtos'!A:I,4,FALSE))</f>
        <v/>
      </c>
      <c r="D147" s="17" t="str">
        <f>IF(A147="","",VLOOKUP(A147,'Lista de Produtos'!A:I,2,FALSE))</f>
        <v/>
      </c>
      <c r="E147" s="17" t="str">
        <f>IF(A147="","",VLOOKUP(A147,'Lista de Produtos'!A:I,7,FALSE))</f>
        <v/>
      </c>
      <c r="F147" s="68" t="str">
        <f>IF(A147="","",VLOOKUP(A147,'Lista de Produtos'!A:I,9,FALSE))</f>
        <v/>
      </c>
      <c r="G147" s="17"/>
      <c r="H147" s="17"/>
      <c r="I147" s="22"/>
    </row>
    <row r="148" spans="1:9" ht="15.75" customHeight="1" x14ac:dyDescent="0.2">
      <c r="A148" s="70"/>
      <c r="B148" s="11" t="str">
        <f>IF(A148="","",VLOOKUP(A148,'Lista de Produtos'!A:I,3,FALSE))</f>
        <v/>
      </c>
      <c r="C148" s="13" t="str">
        <f>IF(A148="","",VLOOKUP(A148,'Lista de Produtos'!A:I,4,FALSE))</f>
        <v/>
      </c>
      <c r="D148" s="16" t="str">
        <f>IF(A148="","",VLOOKUP(A148,'Lista de Produtos'!A:I,2,FALSE))</f>
        <v/>
      </c>
      <c r="E148" s="16" t="str">
        <f>IF(A148="","",VLOOKUP(A148,'Lista de Produtos'!A:I,7,FALSE))</f>
        <v/>
      </c>
      <c r="F148" s="16" t="str">
        <f>IF(A148="","",VLOOKUP(A148,'Lista de Produtos'!A:I,9,FALSE))</f>
        <v/>
      </c>
      <c r="G148" s="16"/>
      <c r="H148" s="16"/>
      <c r="I148" s="22"/>
    </row>
    <row r="149" spans="1:9" ht="12.75" x14ac:dyDescent="0.2">
      <c r="A149" s="71"/>
      <c r="B149" s="10" t="str">
        <f>IF(A149="","",VLOOKUP(A149,'Lista de Produtos'!A:I,3,FALSE))</f>
        <v/>
      </c>
      <c r="C149" s="14" t="str">
        <f>IF(A149="","",VLOOKUP(A149,'Lista de Produtos'!A:I,4,FALSE))</f>
        <v/>
      </c>
      <c r="D149" s="17" t="str">
        <f>IF(A149="","",VLOOKUP(A149,'Lista de Produtos'!A:I,2,FALSE))</f>
        <v/>
      </c>
      <c r="E149" s="17" t="str">
        <f>IF(A149="","",VLOOKUP(A149,'Lista de Produtos'!A:I,7,FALSE))</f>
        <v/>
      </c>
      <c r="F149" s="68" t="str">
        <f>IF(A149="","",VLOOKUP(A149,'Lista de Produtos'!A:I,9,FALSE))</f>
        <v/>
      </c>
      <c r="G149" s="17"/>
      <c r="H149" s="17"/>
      <c r="I149" s="22"/>
    </row>
    <row r="150" spans="1:9" ht="12.75" x14ac:dyDescent="0.2">
      <c r="A150" s="70"/>
      <c r="B150" s="11" t="str">
        <f>IF(A150="","",VLOOKUP(A150,'Lista de Produtos'!A:I,3,FALSE))</f>
        <v/>
      </c>
      <c r="C150" s="13" t="str">
        <f>IF(A150="","",VLOOKUP(A150,'Lista de Produtos'!A:I,4,FALSE))</f>
        <v/>
      </c>
      <c r="D150" s="16" t="str">
        <f>IF(A150="","",VLOOKUP(A150,'Lista de Produtos'!A:I,2,FALSE))</f>
        <v/>
      </c>
      <c r="E150" s="16" t="str">
        <f>IF(A150="","",VLOOKUP(A150,'Lista de Produtos'!A:I,7,FALSE))</f>
        <v/>
      </c>
      <c r="F150" s="16" t="str">
        <f>IF(A150="","",VLOOKUP(A150,'Lista de Produtos'!A:I,9,FALSE))</f>
        <v/>
      </c>
      <c r="G150" s="16"/>
      <c r="H150" s="16"/>
      <c r="I150" s="22"/>
    </row>
    <row r="151" spans="1:9" ht="12.75" x14ac:dyDescent="0.2">
      <c r="A151" s="71"/>
      <c r="B151" s="10" t="str">
        <f>IF(A151="","",VLOOKUP(A151,'Lista de Produtos'!A:I,3,FALSE))</f>
        <v/>
      </c>
      <c r="C151" s="14" t="str">
        <f>IF(A151="","",VLOOKUP(A151,'Lista de Produtos'!A:I,4,FALSE))</f>
        <v/>
      </c>
      <c r="D151" s="17" t="str">
        <f>IF(A151="","",VLOOKUP(A151,'Lista de Produtos'!A:I,2,FALSE))</f>
        <v/>
      </c>
      <c r="E151" s="17" t="str">
        <f>IF(A151="","",VLOOKUP(A151,'Lista de Produtos'!A:I,7,FALSE))</f>
        <v/>
      </c>
      <c r="F151" s="68" t="str">
        <f>IF(A151="","",VLOOKUP(A151,'Lista de Produtos'!A:I,9,FALSE))</f>
        <v/>
      </c>
      <c r="G151" s="17"/>
      <c r="H151" s="17"/>
      <c r="I151" s="22"/>
    </row>
    <row r="152" spans="1:9" ht="15.75" customHeight="1" x14ac:dyDescent="0.2">
      <c r="A152" s="70"/>
      <c r="B152" s="11" t="str">
        <f>IF(A152="","",VLOOKUP(A152,'Lista de Produtos'!A:I,3,FALSE))</f>
        <v/>
      </c>
      <c r="C152" s="13" t="str">
        <f>IF(A152="","",VLOOKUP(A152,'Lista de Produtos'!A:I,4,FALSE))</f>
        <v/>
      </c>
      <c r="D152" s="16" t="str">
        <f>IF(A152="","",VLOOKUP(A152,'Lista de Produtos'!A:I,2,FALSE))</f>
        <v/>
      </c>
      <c r="E152" s="16" t="str">
        <f>IF(A152="","",VLOOKUP(A152,'Lista de Produtos'!A:I,7,FALSE))</f>
        <v/>
      </c>
      <c r="F152" s="16" t="str">
        <f>IF(A152="","",VLOOKUP(A152,'Lista de Produtos'!A:I,9,FALSE))</f>
        <v/>
      </c>
      <c r="G152" s="16"/>
      <c r="H152" s="16"/>
      <c r="I152" s="22"/>
    </row>
    <row r="153" spans="1:9" ht="15.75" customHeight="1" x14ac:dyDescent="0.2">
      <c r="A153" s="71"/>
      <c r="B153" s="10" t="str">
        <f>IF(A153="","",VLOOKUP(A153,'Lista de Produtos'!A:I,3,FALSE))</f>
        <v/>
      </c>
      <c r="C153" s="14" t="str">
        <f>IF(A153="","",VLOOKUP(A153,'Lista de Produtos'!A:I,4,FALSE))</f>
        <v/>
      </c>
      <c r="D153" s="17" t="str">
        <f>IF(A153="","",VLOOKUP(A153,'Lista de Produtos'!A:I,2,FALSE))</f>
        <v/>
      </c>
      <c r="E153" s="17" t="str">
        <f>IF(A153="","",VLOOKUP(A153,'Lista de Produtos'!A:I,7,FALSE))</f>
        <v/>
      </c>
      <c r="F153" s="68" t="str">
        <f>IF(A153="","",VLOOKUP(A153,'Lista de Produtos'!A:I,9,FALSE))</f>
        <v/>
      </c>
      <c r="G153" s="17"/>
      <c r="H153" s="17"/>
      <c r="I153" s="22"/>
    </row>
    <row r="154" spans="1:9" ht="12.75" x14ac:dyDescent="0.2">
      <c r="A154" s="70"/>
      <c r="B154" s="11" t="str">
        <f>IF(A154="","",VLOOKUP(A154,'Lista de Produtos'!A:I,3,FALSE))</f>
        <v/>
      </c>
      <c r="C154" s="13" t="str">
        <f>IF(A154="","",VLOOKUP(A154,'Lista de Produtos'!A:I,4,FALSE))</f>
        <v/>
      </c>
      <c r="D154" s="16" t="str">
        <f>IF(A154="","",VLOOKUP(A154,'Lista de Produtos'!A:I,2,FALSE))</f>
        <v/>
      </c>
      <c r="E154" s="16" t="str">
        <f>IF(A154="","",VLOOKUP(A154,'Lista de Produtos'!A:I,7,FALSE))</f>
        <v/>
      </c>
      <c r="F154" s="16" t="str">
        <f>IF(A154="","",VLOOKUP(A154,'Lista de Produtos'!A:I,9,FALSE))</f>
        <v/>
      </c>
      <c r="G154" s="16"/>
      <c r="H154" s="16"/>
      <c r="I154" s="22"/>
    </row>
    <row r="155" spans="1:9" ht="12.75" x14ac:dyDescent="0.2">
      <c r="A155" s="71"/>
      <c r="B155" s="10" t="str">
        <f>IF(A155="","",VLOOKUP(A155,'Lista de Produtos'!A:I,3,FALSE))</f>
        <v/>
      </c>
      <c r="C155" s="14" t="str">
        <f>IF(A155="","",VLOOKUP(A155,'Lista de Produtos'!A:I,4,FALSE))</f>
        <v/>
      </c>
      <c r="D155" s="17" t="str">
        <f>IF(A155="","",VLOOKUP(A155,'Lista de Produtos'!A:I,2,FALSE))</f>
        <v/>
      </c>
      <c r="E155" s="17" t="str">
        <f>IF(A155="","",VLOOKUP(A155,'Lista de Produtos'!A:I,7,FALSE))</f>
        <v/>
      </c>
      <c r="F155" s="68" t="str">
        <f>IF(A155="","",VLOOKUP(A155,'Lista de Produtos'!A:I,9,FALSE))</f>
        <v/>
      </c>
      <c r="G155" s="17"/>
      <c r="H155" s="17"/>
      <c r="I155" s="22"/>
    </row>
    <row r="156" spans="1:9" ht="12.75" x14ac:dyDescent="0.2">
      <c r="A156" s="70"/>
      <c r="B156" s="11" t="str">
        <f>IF(A156="","",VLOOKUP(A156,'Lista de Produtos'!A:I,3,FALSE))</f>
        <v/>
      </c>
      <c r="C156" s="13" t="str">
        <f>IF(A156="","",VLOOKUP(A156,'Lista de Produtos'!A:I,4,FALSE))</f>
        <v/>
      </c>
      <c r="D156" s="16" t="str">
        <f>IF(A156="","",VLOOKUP(A156,'Lista de Produtos'!A:I,2,FALSE))</f>
        <v/>
      </c>
      <c r="E156" s="16" t="str">
        <f>IF(A156="","",VLOOKUP(A156,'Lista de Produtos'!A:I,7,FALSE))</f>
        <v/>
      </c>
      <c r="F156" s="16" t="str">
        <f>IF(A156="","",VLOOKUP(A156,'Lista de Produtos'!A:I,9,FALSE))</f>
        <v/>
      </c>
      <c r="G156" s="16"/>
      <c r="H156" s="16"/>
      <c r="I156" s="22"/>
    </row>
    <row r="157" spans="1:9" ht="15.75" customHeight="1" x14ac:dyDescent="0.2">
      <c r="A157" s="71"/>
      <c r="B157" s="10" t="str">
        <f>IF(A157="","",VLOOKUP(A157,'Lista de Produtos'!A:I,3,FALSE))</f>
        <v/>
      </c>
      <c r="C157" s="14" t="str">
        <f>IF(A157="","",VLOOKUP(A157,'Lista de Produtos'!A:I,4,FALSE))</f>
        <v/>
      </c>
      <c r="D157" s="17" t="str">
        <f>IF(A157="","",VLOOKUP(A157,'Lista de Produtos'!A:I,2,FALSE))</f>
        <v/>
      </c>
      <c r="E157" s="17" t="str">
        <f>IF(A157="","",VLOOKUP(A157,'Lista de Produtos'!A:I,7,FALSE))</f>
        <v/>
      </c>
      <c r="F157" s="68" t="str">
        <f>IF(A157="","",VLOOKUP(A157,'Lista de Produtos'!A:I,9,FALSE))</f>
        <v/>
      </c>
      <c r="G157" s="17"/>
      <c r="H157" s="17"/>
      <c r="I157" s="22"/>
    </row>
    <row r="158" spans="1:9" ht="15.75" customHeight="1" x14ac:dyDescent="0.2">
      <c r="A158" s="70"/>
      <c r="B158" s="11" t="str">
        <f>IF(A158="","",VLOOKUP(A158,'Lista de Produtos'!A:I,3,FALSE))</f>
        <v/>
      </c>
      <c r="C158" s="13" t="str">
        <f>IF(A158="","",VLOOKUP(A158,'Lista de Produtos'!A:I,4,FALSE))</f>
        <v/>
      </c>
      <c r="D158" s="16" t="str">
        <f>IF(A158="","",VLOOKUP(A158,'Lista de Produtos'!A:I,2,FALSE))</f>
        <v/>
      </c>
      <c r="E158" s="16" t="str">
        <f>IF(A158="","",VLOOKUP(A158,'Lista de Produtos'!A:I,7,FALSE))</f>
        <v/>
      </c>
      <c r="F158" s="16" t="str">
        <f>IF(A158="","",VLOOKUP(A158,'Lista de Produtos'!A:I,9,FALSE))</f>
        <v/>
      </c>
      <c r="G158" s="16"/>
      <c r="H158" s="16"/>
      <c r="I158" s="22"/>
    </row>
    <row r="159" spans="1:9" ht="15.75" customHeight="1" x14ac:dyDescent="0.2">
      <c r="A159" s="71"/>
      <c r="B159" s="10" t="str">
        <f>IF(A159="","",VLOOKUP(A159,'Lista de Produtos'!A:I,3,FALSE))</f>
        <v/>
      </c>
      <c r="C159" s="14" t="str">
        <f>IF(A159="","",VLOOKUP(A159,'Lista de Produtos'!A:I,4,FALSE))</f>
        <v/>
      </c>
      <c r="D159" s="17" t="str">
        <f>IF(A159="","",VLOOKUP(A159,'Lista de Produtos'!A:I,2,FALSE))</f>
        <v/>
      </c>
      <c r="E159" s="17" t="str">
        <f>IF(A159="","",VLOOKUP(A159,'Lista de Produtos'!A:I,7,FALSE))</f>
        <v/>
      </c>
      <c r="F159" s="68" t="str">
        <f>IF(A159="","",VLOOKUP(A159,'Lista de Produtos'!A:I,9,FALSE))</f>
        <v/>
      </c>
      <c r="G159" s="17"/>
      <c r="H159" s="17"/>
      <c r="I159" s="22"/>
    </row>
    <row r="160" spans="1:9" ht="12.75" x14ac:dyDescent="0.2">
      <c r="A160" s="70"/>
      <c r="B160" s="11" t="str">
        <f>IF(A160="","",VLOOKUP(A160,'Lista de Produtos'!A:I,3,FALSE))</f>
        <v/>
      </c>
      <c r="C160" s="13" t="str">
        <f>IF(A160="","",VLOOKUP(A160,'Lista de Produtos'!A:I,4,FALSE))</f>
        <v/>
      </c>
      <c r="D160" s="16" t="str">
        <f>IF(A160="","",VLOOKUP(A160,'Lista de Produtos'!A:I,2,FALSE))</f>
        <v/>
      </c>
      <c r="E160" s="16" t="str">
        <f>IF(A160="","",VLOOKUP(A160,'Lista de Produtos'!A:I,7,FALSE))</f>
        <v/>
      </c>
      <c r="F160" s="16" t="str">
        <f>IF(A160="","",VLOOKUP(A160,'Lista de Produtos'!A:I,9,FALSE))</f>
        <v/>
      </c>
      <c r="G160" s="16"/>
      <c r="H160" s="16"/>
      <c r="I160" s="22"/>
    </row>
    <row r="161" spans="1:9" ht="12.75" x14ac:dyDescent="0.2">
      <c r="A161" s="71"/>
      <c r="B161" s="10" t="str">
        <f>IF(A161="","",VLOOKUP(A161,'Lista de Produtos'!A:I,3,FALSE))</f>
        <v/>
      </c>
      <c r="C161" s="14" t="str">
        <f>IF(A161="","",VLOOKUP(A161,'Lista de Produtos'!A:I,4,FALSE))</f>
        <v/>
      </c>
      <c r="D161" s="17" t="str">
        <f>IF(A161="","",VLOOKUP(A161,'Lista de Produtos'!A:I,2,FALSE))</f>
        <v/>
      </c>
      <c r="E161" s="17" t="str">
        <f>IF(A161="","",VLOOKUP(A161,'Lista de Produtos'!A:I,7,FALSE))</f>
        <v/>
      </c>
      <c r="F161" s="68" t="str">
        <f>IF(A161="","",VLOOKUP(A161,'Lista de Produtos'!A:I,9,FALSE))</f>
        <v/>
      </c>
      <c r="G161" s="17"/>
      <c r="H161" s="17"/>
      <c r="I161" s="22"/>
    </row>
    <row r="162" spans="1:9" ht="15.75" customHeight="1" x14ac:dyDescent="0.2">
      <c r="A162" s="70"/>
      <c r="B162" s="11" t="str">
        <f>IF(A162="","",VLOOKUP(A162,'Lista de Produtos'!A:I,3,FALSE))</f>
        <v/>
      </c>
      <c r="C162" s="13" t="str">
        <f>IF(A162="","",VLOOKUP(A162,'Lista de Produtos'!A:I,4,FALSE))</f>
        <v/>
      </c>
      <c r="D162" s="16" t="str">
        <f>IF(A162="","",VLOOKUP(A162,'Lista de Produtos'!A:I,2,FALSE))</f>
        <v/>
      </c>
      <c r="E162" s="16" t="str">
        <f>IF(A162="","",VLOOKUP(A162,'Lista de Produtos'!A:I,7,FALSE))</f>
        <v/>
      </c>
      <c r="F162" s="16" t="str">
        <f>IF(A162="","",VLOOKUP(A162,'Lista de Produtos'!A:I,9,FALSE))</f>
        <v/>
      </c>
      <c r="G162" s="16"/>
      <c r="H162" s="16"/>
      <c r="I162" s="22"/>
    </row>
    <row r="163" spans="1:9" ht="15.75" customHeight="1" x14ac:dyDescent="0.2">
      <c r="A163" s="71"/>
      <c r="B163" s="10" t="str">
        <f>IF(A163="","",VLOOKUP(A163,'Lista de Produtos'!A:I,3,FALSE))</f>
        <v/>
      </c>
      <c r="C163" s="14" t="str">
        <f>IF(A163="","",VLOOKUP(A163,'Lista de Produtos'!A:I,4,FALSE))</f>
        <v/>
      </c>
      <c r="D163" s="17" t="str">
        <f>IF(A163="","",VLOOKUP(A163,'Lista de Produtos'!A:I,2,FALSE))</f>
        <v/>
      </c>
      <c r="E163" s="17" t="str">
        <f>IF(A163="","",VLOOKUP(A163,'Lista de Produtos'!A:I,7,FALSE))</f>
        <v/>
      </c>
      <c r="F163" s="68" t="str">
        <f>IF(A163="","",VLOOKUP(A163,'Lista de Produtos'!A:I,9,FALSE))</f>
        <v/>
      </c>
      <c r="G163" s="17"/>
      <c r="H163" s="17"/>
      <c r="I163" s="22"/>
    </row>
    <row r="164" spans="1:9" ht="12.75" x14ac:dyDescent="0.2">
      <c r="A164" s="70"/>
      <c r="B164" s="11" t="str">
        <f>IF(A164="","",VLOOKUP(A164,'Lista de Produtos'!A:I,3,FALSE))</f>
        <v/>
      </c>
      <c r="C164" s="13" t="str">
        <f>IF(A164="","",VLOOKUP(A164,'Lista de Produtos'!A:I,4,FALSE))</f>
        <v/>
      </c>
      <c r="D164" s="16" t="str">
        <f>IF(A164="","",VLOOKUP(A164,'Lista de Produtos'!A:I,2,FALSE))</f>
        <v/>
      </c>
      <c r="E164" s="16" t="str">
        <f>IF(A164="","",VLOOKUP(A164,'Lista de Produtos'!A:I,7,FALSE))</f>
        <v/>
      </c>
      <c r="F164" s="16" t="str">
        <f>IF(A164="","",VLOOKUP(A164,'Lista de Produtos'!A:I,9,FALSE))</f>
        <v/>
      </c>
      <c r="G164" s="16"/>
      <c r="H164" s="16"/>
      <c r="I164" s="22"/>
    </row>
    <row r="165" spans="1:9" ht="12.75" x14ac:dyDescent="0.2">
      <c r="A165" s="71"/>
      <c r="B165" s="10" t="str">
        <f>IF(A165="","",VLOOKUP(A165,'Lista de Produtos'!A:I,3,FALSE))</f>
        <v/>
      </c>
      <c r="C165" s="14" t="str">
        <f>IF(A165="","",VLOOKUP(A165,'Lista de Produtos'!A:I,4,FALSE))</f>
        <v/>
      </c>
      <c r="D165" s="17" t="str">
        <f>IF(A165="","",VLOOKUP(A165,'Lista de Produtos'!A:I,2,FALSE))</f>
        <v/>
      </c>
      <c r="E165" s="17" t="str">
        <f>IF(A165="","",VLOOKUP(A165,'Lista de Produtos'!A:I,7,FALSE))</f>
        <v/>
      </c>
      <c r="F165" s="68" t="str">
        <f>IF(A165="","",VLOOKUP(A165,'Lista de Produtos'!A:I,9,FALSE))</f>
        <v/>
      </c>
      <c r="G165" s="17"/>
      <c r="H165" s="17"/>
      <c r="I165" s="22"/>
    </row>
    <row r="166" spans="1:9" ht="15.75" customHeight="1" x14ac:dyDescent="0.2">
      <c r="A166" s="70"/>
      <c r="B166" s="11" t="str">
        <f>IF(A166="","",VLOOKUP(A166,'Lista de Produtos'!A:I,3,FALSE))</f>
        <v/>
      </c>
      <c r="C166" s="13" t="str">
        <f>IF(A166="","",VLOOKUP(A166,'Lista de Produtos'!A:I,4,FALSE))</f>
        <v/>
      </c>
      <c r="D166" s="16" t="str">
        <f>IF(A166="","",VLOOKUP(A166,'Lista de Produtos'!A:I,2,FALSE))</f>
        <v/>
      </c>
      <c r="E166" s="16" t="str">
        <f>IF(A166="","",VLOOKUP(A166,'Lista de Produtos'!A:I,7,FALSE))</f>
        <v/>
      </c>
      <c r="F166" s="16" t="str">
        <f>IF(A166="","",VLOOKUP(A166,'Lista de Produtos'!A:I,9,FALSE))</f>
        <v/>
      </c>
      <c r="G166" s="16"/>
      <c r="H166" s="16"/>
      <c r="I166" s="22"/>
    </row>
    <row r="167" spans="1:9" ht="12.75" x14ac:dyDescent="0.2">
      <c r="A167" s="71"/>
      <c r="B167" s="10" t="str">
        <f>IF(A167="","",VLOOKUP(A167,'Lista de Produtos'!A:I,3,FALSE))</f>
        <v/>
      </c>
      <c r="C167" s="14" t="str">
        <f>IF(A167="","",VLOOKUP(A167,'Lista de Produtos'!A:I,4,FALSE))</f>
        <v/>
      </c>
      <c r="D167" s="17" t="str">
        <f>IF(A167="","",VLOOKUP(A167,'Lista de Produtos'!A:I,2,FALSE))</f>
        <v/>
      </c>
      <c r="E167" s="17" t="str">
        <f>IF(A167="","",VLOOKUP(A167,'Lista de Produtos'!A:I,7,FALSE))</f>
        <v/>
      </c>
      <c r="F167" s="68" t="str">
        <f>IF(A167="","",VLOOKUP(A167,'Lista de Produtos'!A:I,9,FALSE))</f>
        <v/>
      </c>
      <c r="G167" s="17"/>
      <c r="H167" s="17"/>
      <c r="I167" s="22"/>
    </row>
    <row r="168" spans="1:9" ht="12.75" x14ac:dyDescent="0.2">
      <c r="A168" s="70"/>
      <c r="B168" s="11" t="str">
        <f>IF(A168="","",VLOOKUP(A168,'Lista de Produtos'!A:I,3,FALSE))</f>
        <v/>
      </c>
      <c r="C168" s="13" t="str">
        <f>IF(A168="","",VLOOKUP(A168,'Lista de Produtos'!A:I,4,FALSE))</f>
        <v/>
      </c>
      <c r="D168" s="16" t="str">
        <f>IF(A168="","",VLOOKUP(A168,'Lista de Produtos'!A:I,2,FALSE))</f>
        <v/>
      </c>
      <c r="E168" s="16" t="str">
        <f>IF(A168="","",VLOOKUP(A168,'Lista de Produtos'!A:I,7,FALSE))</f>
        <v/>
      </c>
      <c r="F168" s="16" t="str">
        <f>IF(A168="","",VLOOKUP(A168,'Lista de Produtos'!A:I,9,FALSE))</f>
        <v/>
      </c>
      <c r="G168" s="16"/>
      <c r="H168" s="16"/>
      <c r="I168" s="22"/>
    </row>
    <row r="169" spans="1:9" ht="12.75" x14ac:dyDescent="0.2">
      <c r="A169" s="71"/>
      <c r="B169" s="10" t="str">
        <f>IF(A169="","",VLOOKUP(A169,'Lista de Produtos'!A:I,3,FALSE))</f>
        <v/>
      </c>
      <c r="C169" s="14" t="str">
        <f>IF(A169="","",VLOOKUP(A169,'Lista de Produtos'!A:I,4,FALSE))</f>
        <v/>
      </c>
      <c r="D169" s="17" t="str">
        <f>IF(A169="","",VLOOKUP(A169,'Lista de Produtos'!A:I,2,FALSE))</f>
        <v/>
      </c>
      <c r="E169" s="17" t="str">
        <f>IF(A169="","",VLOOKUP(A169,'Lista de Produtos'!A:I,7,FALSE))</f>
        <v/>
      </c>
      <c r="F169" s="68" t="str">
        <f>IF(A169="","",VLOOKUP(A169,'Lista de Produtos'!A:I,9,FALSE))</f>
        <v/>
      </c>
      <c r="G169" s="17"/>
      <c r="H169" s="17"/>
      <c r="I169" s="22"/>
    </row>
    <row r="170" spans="1:9" ht="12.75" x14ac:dyDescent="0.2">
      <c r="A170" s="70"/>
      <c r="B170" s="11" t="str">
        <f>IF(A170="","",VLOOKUP(A170,'Lista de Produtos'!A:I,3,FALSE))</f>
        <v/>
      </c>
      <c r="C170" s="13" t="str">
        <f>IF(A170="","",VLOOKUP(A170,'Lista de Produtos'!A:I,4,FALSE))</f>
        <v/>
      </c>
      <c r="D170" s="16" t="str">
        <f>IF(A170="","",VLOOKUP(A170,'Lista de Produtos'!A:I,2,FALSE))</f>
        <v/>
      </c>
      <c r="E170" s="16" t="str">
        <f>IF(A170="","",VLOOKUP(A170,'Lista de Produtos'!A:I,7,FALSE))</f>
        <v/>
      </c>
      <c r="F170" s="16" t="str">
        <f>IF(A170="","",VLOOKUP(A170,'Lista de Produtos'!A:I,9,FALSE))</f>
        <v/>
      </c>
      <c r="G170" s="16"/>
      <c r="H170" s="16"/>
      <c r="I170" s="22"/>
    </row>
    <row r="171" spans="1:9" ht="12.75" x14ac:dyDescent="0.2">
      <c r="A171" s="71"/>
      <c r="B171" s="10" t="str">
        <f>IF(A171="","",VLOOKUP(A171,'Lista de Produtos'!A:I,3,FALSE))</f>
        <v/>
      </c>
      <c r="C171" s="14" t="str">
        <f>IF(A171="","",VLOOKUP(A171,'Lista de Produtos'!A:I,4,FALSE))</f>
        <v/>
      </c>
      <c r="D171" s="17" t="str">
        <f>IF(A171="","",VLOOKUP(A171,'Lista de Produtos'!A:I,2,FALSE))</f>
        <v/>
      </c>
      <c r="E171" s="17" t="str">
        <f>IF(A171="","",VLOOKUP(A171,'Lista de Produtos'!A:I,7,FALSE))</f>
        <v/>
      </c>
      <c r="F171" s="68" t="str">
        <f>IF(A171="","",VLOOKUP(A171,'Lista de Produtos'!A:I,9,FALSE))</f>
        <v/>
      </c>
      <c r="G171" s="17"/>
      <c r="H171" s="17"/>
      <c r="I171" s="22"/>
    </row>
    <row r="172" spans="1:9" ht="12.75" x14ac:dyDescent="0.2">
      <c r="A172" s="70"/>
      <c r="B172" s="11" t="str">
        <f>IF(A172="","",VLOOKUP(A172,'Lista de Produtos'!A:I,3,FALSE))</f>
        <v/>
      </c>
      <c r="C172" s="13" t="str">
        <f>IF(A172="","",VLOOKUP(A172,'Lista de Produtos'!A:I,4,FALSE))</f>
        <v/>
      </c>
      <c r="D172" s="16" t="str">
        <f>IF(A172="","",VLOOKUP(A172,'Lista de Produtos'!A:I,2,FALSE))</f>
        <v/>
      </c>
      <c r="E172" s="16" t="str">
        <f>IF(A172="","",VLOOKUP(A172,'Lista de Produtos'!A:I,7,FALSE))</f>
        <v/>
      </c>
      <c r="F172" s="16" t="str">
        <f>IF(A172="","",VLOOKUP(A172,'Lista de Produtos'!A:I,9,FALSE))</f>
        <v/>
      </c>
      <c r="G172" s="16"/>
      <c r="H172" s="16"/>
      <c r="I172" s="22"/>
    </row>
    <row r="173" spans="1:9" ht="15.75" customHeight="1" x14ac:dyDescent="0.2">
      <c r="A173" s="71"/>
      <c r="B173" s="10" t="str">
        <f>IF(A173="","",VLOOKUP(A173,'Lista de Produtos'!A:I,3,FALSE))</f>
        <v/>
      </c>
      <c r="C173" s="14" t="str">
        <f>IF(A173="","",VLOOKUP(A173,'Lista de Produtos'!A:I,4,FALSE))</f>
        <v/>
      </c>
      <c r="D173" s="17" t="str">
        <f>IF(A173="","",VLOOKUP(A173,'Lista de Produtos'!A:I,2,FALSE))</f>
        <v/>
      </c>
      <c r="E173" s="17" t="str">
        <f>IF(A173="","",VLOOKUP(A173,'Lista de Produtos'!A:I,7,FALSE))</f>
        <v/>
      </c>
      <c r="F173" s="68" t="str">
        <f>IF(A173="","",VLOOKUP(A173,'Lista de Produtos'!A:I,9,FALSE))</f>
        <v/>
      </c>
      <c r="G173" s="17"/>
      <c r="H173" s="17"/>
      <c r="I173" s="22"/>
    </row>
    <row r="174" spans="1:9" ht="12.75" x14ac:dyDescent="0.2">
      <c r="A174" s="70"/>
      <c r="B174" s="11" t="str">
        <f>IF(A174="","",VLOOKUP(A174,'Lista de Produtos'!A:I,3,FALSE))</f>
        <v/>
      </c>
      <c r="C174" s="13" t="str">
        <f>IF(A174="","",VLOOKUP(A174,'Lista de Produtos'!A:I,4,FALSE))</f>
        <v/>
      </c>
      <c r="D174" s="16" t="str">
        <f>IF(A174="","",VLOOKUP(A174,'Lista de Produtos'!A:I,2,FALSE))</f>
        <v/>
      </c>
      <c r="E174" s="16" t="str">
        <f>IF(A174="","",VLOOKUP(A174,'Lista de Produtos'!A:I,7,FALSE))</f>
        <v/>
      </c>
      <c r="F174" s="16" t="str">
        <f>IF(A174="","",VLOOKUP(A174,'Lista de Produtos'!A:I,9,FALSE))</f>
        <v/>
      </c>
      <c r="G174" s="16"/>
      <c r="H174" s="16"/>
      <c r="I174" s="22"/>
    </row>
    <row r="175" spans="1:9" ht="15.75" customHeight="1" x14ac:dyDescent="0.2">
      <c r="A175" s="71"/>
      <c r="B175" s="10" t="str">
        <f>IF(A175="","",VLOOKUP(A175,'Lista de Produtos'!A:I,3,FALSE))</f>
        <v/>
      </c>
      <c r="C175" s="14" t="str">
        <f>IF(A175="","",VLOOKUP(A175,'Lista de Produtos'!A:I,4,FALSE))</f>
        <v/>
      </c>
      <c r="D175" s="17" t="str">
        <f>IF(A175="","",VLOOKUP(A175,'Lista de Produtos'!A:I,2,FALSE))</f>
        <v/>
      </c>
      <c r="E175" s="17" t="str">
        <f>IF(A175="","",VLOOKUP(A175,'Lista de Produtos'!A:I,7,FALSE))</f>
        <v/>
      </c>
      <c r="F175" s="68" t="str">
        <f>IF(A175="","",VLOOKUP(A175,'Lista de Produtos'!A:I,9,FALSE))</f>
        <v/>
      </c>
      <c r="G175" s="17"/>
      <c r="H175" s="17"/>
      <c r="I175" s="22"/>
    </row>
    <row r="176" spans="1:9" ht="12.75" x14ac:dyDescent="0.2">
      <c r="A176" s="70"/>
      <c r="B176" s="11" t="str">
        <f>IF(A176="","",VLOOKUP(A176,'Lista de Produtos'!A:I,3,FALSE))</f>
        <v/>
      </c>
      <c r="C176" s="13" t="str">
        <f>IF(A176="","",VLOOKUP(A176,'Lista de Produtos'!A:I,4,FALSE))</f>
        <v/>
      </c>
      <c r="D176" s="16" t="str">
        <f>IF(A176="","",VLOOKUP(A176,'Lista de Produtos'!A:I,2,FALSE))</f>
        <v/>
      </c>
      <c r="E176" s="16" t="str">
        <f>IF(A176="","",VLOOKUP(A176,'Lista de Produtos'!A:I,7,FALSE))</f>
        <v/>
      </c>
      <c r="F176" s="16" t="str">
        <f>IF(A176="","",VLOOKUP(A176,'Lista de Produtos'!A:I,9,FALSE))</f>
        <v/>
      </c>
      <c r="G176" s="16"/>
      <c r="H176" s="16"/>
      <c r="I176" s="22"/>
    </row>
    <row r="177" spans="1:9" ht="15.75" customHeight="1" x14ac:dyDescent="0.2">
      <c r="A177" s="71"/>
      <c r="B177" s="10" t="str">
        <f>IF(A177="","",VLOOKUP(A177,'Lista de Produtos'!A:I,3,FALSE))</f>
        <v/>
      </c>
      <c r="C177" s="14" t="str">
        <f>IF(A177="","",VLOOKUP(A177,'Lista de Produtos'!A:I,4,FALSE))</f>
        <v/>
      </c>
      <c r="D177" s="17" t="str">
        <f>IF(A177="","",VLOOKUP(A177,'Lista de Produtos'!A:I,2,FALSE))</f>
        <v/>
      </c>
      <c r="E177" s="17" t="str">
        <f>IF(A177="","",VLOOKUP(A177,'Lista de Produtos'!A:I,7,FALSE))</f>
        <v/>
      </c>
      <c r="F177" s="68" t="str">
        <f>IF(A177="","",VLOOKUP(A177,'Lista de Produtos'!A:I,9,FALSE))</f>
        <v/>
      </c>
      <c r="G177" s="17"/>
      <c r="H177" s="17"/>
      <c r="I177" s="22"/>
    </row>
    <row r="178" spans="1:9" ht="12.75" x14ac:dyDescent="0.2">
      <c r="A178" s="70"/>
      <c r="B178" s="11" t="str">
        <f>IF(A178="","",VLOOKUP(A178,'Lista de Produtos'!A:I,3,FALSE))</f>
        <v/>
      </c>
      <c r="C178" s="13" t="str">
        <f>IF(A178="","",VLOOKUP(A178,'Lista de Produtos'!A:I,4,FALSE))</f>
        <v/>
      </c>
      <c r="D178" s="16" t="str">
        <f>IF(A178="","",VLOOKUP(A178,'Lista de Produtos'!A:I,2,FALSE))</f>
        <v/>
      </c>
      <c r="E178" s="16" t="str">
        <f>IF(A178="","",VLOOKUP(A178,'Lista de Produtos'!A:I,7,FALSE))</f>
        <v/>
      </c>
      <c r="F178" s="16" t="str">
        <f>IF(A178="","",VLOOKUP(A178,'Lista de Produtos'!A:I,9,FALSE))</f>
        <v/>
      </c>
      <c r="G178" s="16"/>
      <c r="H178" s="16"/>
      <c r="I178" s="22"/>
    </row>
    <row r="179" spans="1:9" ht="15.75" customHeight="1" x14ac:dyDescent="0.2">
      <c r="A179" s="71"/>
      <c r="B179" s="10" t="str">
        <f>IF(A179="","",VLOOKUP(A179,'Lista de Produtos'!A:I,3,FALSE))</f>
        <v/>
      </c>
      <c r="C179" s="14" t="str">
        <f>IF(A179="","",VLOOKUP(A179,'Lista de Produtos'!A:I,4,FALSE))</f>
        <v/>
      </c>
      <c r="D179" s="17" t="str">
        <f>IF(A179="","",VLOOKUP(A179,'Lista de Produtos'!A:I,2,FALSE))</f>
        <v/>
      </c>
      <c r="E179" s="17" t="str">
        <f>IF(A179="","",VLOOKUP(A179,'Lista de Produtos'!A:I,7,FALSE))</f>
        <v/>
      </c>
      <c r="F179" s="68" t="str">
        <f>IF(A179="","",VLOOKUP(A179,'Lista de Produtos'!A:I,9,FALSE))</f>
        <v/>
      </c>
      <c r="G179" s="17"/>
      <c r="H179" s="17"/>
      <c r="I179" s="22"/>
    </row>
    <row r="180" spans="1:9" ht="12.75" x14ac:dyDescent="0.2">
      <c r="A180" s="70"/>
      <c r="B180" s="11" t="str">
        <f>IF(A180="","",VLOOKUP(A180,'Lista de Produtos'!A:I,3,FALSE))</f>
        <v/>
      </c>
      <c r="C180" s="13" t="str">
        <f>IF(A180="","",VLOOKUP(A180,'Lista de Produtos'!A:I,4,FALSE))</f>
        <v/>
      </c>
      <c r="D180" s="16" t="str">
        <f>IF(A180="","",VLOOKUP(A180,'Lista de Produtos'!A:I,2,FALSE))</f>
        <v/>
      </c>
      <c r="E180" s="16" t="str">
        <f>IF(A180="","",VLOOKUP(A180,'Lista de Produtos'!A:I,7,FALSE))</f>
        <v/>
      </c>
      <c r="F180" s="16" t="str">
        <f>IF(A180="","",VLOOKUP(A180,'Lista de Produtos'!A:I,9,FALSE))</f>
        <v/>
      </c>
      <c r="G180" s="16"/>
      <c r="H180" s="16"/>
      <c r="I180" s="22"/>
    </row>
    <row r="181" spans="1:9" ht="12.75" x14ac:dyDescent="0.2">
      <c r="A181" s="71"/>
      <c r="B181" s="10" t="str">
        <f>IF(A181="","",VLOOKUP(A181,'Lista de Produtos'!A:I,3,FALSE))</f>
        <v/>
      </c>
      <c r="C181" s="14" t="str">
        <f>IF(A181="","",VLOOKUP(A181,'Lista de Produtos'!A:I,4,FALSE))</f>
        <v/>
      </c>
      <c r="D181" s="17" t="str">
        <f>IF(A181="","",VLOOKUP(A181,'Lista de Produtos'!A:I,2,FALSE))</f>
        <v/>
      </c>
      <c r="E181" s="17" t="str">
        <f>IF(A181="","",VLOOKUP(A181,'Lista de Produtos'!A:I,7,FALSE))</f>
        <v/>
      </c>
      <c r="F181" s="68" t="str">
        <f>IF(A181="","",VLOOKUP(A181,'Lista de Produtos'!A:I,9,FALSE))</f>
        <v/>
      </c>
      <c r="G181" s="17"/>
      <c r="H181" s="17"/>
      <c r="I181" s="22"/>
    </row>
    <row r="182" spans="1:9" ht="12.75" x14ac:dyDescent="0.2">
      <c r="A182" s="70"/>
      <c r="B182" s="11" t="str">
        <f>IF(A182="","",VLOOKUP(A182,'Lista de Produtos'!A:I,3,FALSE))</f>
        <v/>
      </c>
      <c r="C182" s="13" t="str">
        <f>IF(A182="","",VLOOKUP(A182,'Lista de Produtos'!A:I,4,FALSE))</f>
        <v/>
      </c>
      <c r="D182" s="16" t="str">
        <f>IF(A182="","",VLOOKUP(A182,'Lista de Produtos'!A:I,2,FALSE))</f>
        <v/>
      </c>
      <c r="E182" s="16" t="str">
        <f>IF(A182="","",VLOOKUP(A182,'Lista de Produtos'!A:I,7,FALSE))</f>
        <v/>
      </c>
      <c r="F182" s="16" t="str">
        <f>IF(A182="","",VLOOKUP(A182,'Lista de Produtos'!A:I,9,FALSE))</f>
        <v/>
      </c>
      <c r="G182" s="16"/>
      <c r="H182" s="16"/>
      <c r="I182" s="22"/>
    </row>
    <row r="183" spans="1:9" ht="12.75" x14ac:dyDescent="0.2">
      <c r="A183" s="71"/>
      <c r="B183" s="10" t="str">
        <f>IF(A183="","",VLOOKUP(A183,'Lista de Produtos'!A:I,3,FALSE))</f>
        <v/>
      </c>
      <c r="C183" s="14" t="str">
        <f>IF(A183="","",VLOOKUP(A183,'Lista de Produtos'!A:I,4,FALSE))</f>
        <v/>
      </c>
      <c r="D183" s="17" t="str">
        <f>IF(A183="","",VLOOKUP(A183,'Lista de Produtos'!A:I,2,FALSE))</f>
        <v/>
      </c>
      <c r="E183" s="17" t="str">
        <f>IF(A183="","",VLOOKUP(A183,'Lista de Produtos'!A:I,7,FALSE))</f>
        <v/>
      </c>
      <c r="F183" s="68" t="str">
        <f>IF(A183="","",VLOOKUP(A183,'Lista de Produtos'!A:I,9,FALSE))</f>
        <v/>
      </c>
      <c r="G183" s="17"/>
      <c r="H183" s="17"/>
      <c r="I183" s="22"/>
    </row>
    <row r="184" spans="1:9" ht="12.75" x14ac:dyDescent="0.2">
      <c r="A184" s="70"/>
      <c r="B184" s="11" t="str">
        <f>IF(A184="","",VLOOKUP(A184,'Lista de Produtos'!A:I,3,FALSE))</f>
        <v/>
      </c>
      <c r="C184" s="13" t="str">
        <f>IF(A184="","",VLOOKUP(A184,'Lista de Produtos'!A:I,4,FALSE))</f>
        <v/>
      </c>
      <c r="D184" s="16" t="str">
        <f>IF(A184="","",VLOOKUP(A184,'Lista de Produtos'!A:I,2,FALSE))</f>
        <v/>
      </c>
      <c r="E184" s="16" t="str">
        <f>IF(A184="","",VLOOKUP(A184,'Lista de Produtos'!A:I,7,FALSE))</f>
        <v/>
      </c>
      <c r="F184" s="16" t="str">
        <f>IF(A184="","",VLOOKUP(A184,'Lista de Produtos'!A:I,9,FALSE))</f>
        <v/>
      </c>
      <c r="G184" s="16"/>
      <c r="H184" s="16"/>
      <c r="I184" s="22"/>
    </row>
    <row r="185" spans="1:9" ht="12.75" x14ac:dyDescent="0.2">
      <c r="A185" s="71"/>
      <c r="B185" s="10" t="str">
        <f>IF(A185="","",VLOOKUP(A185,'Lista de Produtos'!A:I,3,FALSE))</f>
        <v/>
      </c>
      <c r="C185" s="14" t="str">
        <f>IF(A185="","",VLOOKUP(A185,'Lista de Produtos'!A:I,4,FALSE))</f>
        <v/>
      </c>
      <c r="D185" s="17" t="str">
        <f>IF(A185="","",VLOOKUP(A185,'Lista de Produtos'!A:I,2,FALSE))</f>
        <v/>
      </c>
      <c r="E185" s="17" t="str">
        <f>IF(A185="","",VLOOKUP(A185,'Lista de Produtos'!A:I,7,FALSE))</f>
        <v/>
      </c>
      <c r="F185" s="68" t="str">
        <f>IF(A185="","",VLOOKUP(A185,'Lista de Produtos'!A:I,9,FALSE))</f>
        <v/>
      </c>
      <c r="G185" s="17"/>
      <c r="H185" s="17"/>
      <c r="I185" s="22"/>
    </row>
    <row r="186" spans="1:9" ht="12.75" x14ac:dyDescent="0.2">
      <c r="A186" s="70"/>
      <c r="B186" s="11" t="str">
        <f>IF(A186="","",VLOOKUP(A186,'Lista de Produtos'!A:I,3,FALSE))</f>
        <v/>
      </c>
      <c r="C186" s="13" t="str">
        <f>IF(A186="","",VLOOKUP(A186,'Lista de Produtos'!A:I,4,FALSE))</f>
        <v/>
      </c>
      <c r="D186" s="16" t="str">
        <f>IF(A186="","",VLOOKUP(A186,'Lista de Produtos'!A:I,2,FALSE))</f>
        <v/>
      </c>
      <c r="E186" s="16" t="str">
        <f>IF(A186="","",VLOOKUP(A186,'Lista de Produtos'!A:I,7,FALSE))</f>
        <v/>
      </c>
      <c r="F186" s="16" t="str">
        <f>IF(A186="","",VLOOKUP(A186,'Lista de Produtos'!A:I,9,FALSE))</f>
        <v/>
      </c>
      <c r="G186" s="16"/>
      <c r="H186" s="16"/>
      <c r="I186" s="22"/>
    </row>
    <row r="187" spans="1:9" ht="12.75" x14ac:dyDescent="0.2">
      <c r="A187" s="71"/>
      <c r="B187" s="10" t="str">
        <f>IF(A187="","",VLOOKUP(A187,'Lista de Produtos'!A:I,3,FALSE))</f>
        <v/>
      </c>
      <c r="C187" s="14" t="str">
        <f>IF(A187="","",VLOOKUP(A187,'Lista de Produtos'!A:I,4,FALSE))</f>
        <v/>
      </c>
      <c r="D187" s="17" t="str">
        <f>IF(A187="","",VLOOKUP(A187,'Lista de Produtos'!A:I,2,FALSE))</f>
        <v/>
      </c>
      <c r="E187" s="17" t="str">
        <f>IF(A187="","",VLOOKUP(A187,'Lista de Produtos'!A:I,7,FALSE))</f>
        <v/>
      </c>
      <c r="F187" s="68" t="str">
        <f>IF(A187="","",VLOOKUP(A187,'Lista de Produtos'!A:I,9,FALSE))</f>
        <v/>
      </c>
      <c r="G187" s="17"/>
      <c r="H187" s="17"/>
      <c r="I187" s="22"/>
    </row>
    <row r="188" spans="1:9" ht="12.75" x14ac:dyDescent="0.2">
      <c r="A188" s="70"/>
      <c r="B188" s="11" t="str">
        <f>IF(A188="","",VLOOKUP(A188,'Lista de Produtos'!A:I,3,FALSE))</f>
        <v/>
      </c>
      <c r="C188" s="13" t="str">
        <f>IF(A188="","",VLOOKUP(A188,'Lista de Produtos'!A:I,4,FALSE))</f>
        <v/>
      </c>
      <c r="D188" s="16" t="str">
        <f>IF(A188="","",VLOOKUP(A188,'Lista de Produtos'!A:I,2,FALSE))</f>
        <v/>
      </c>
      <c r="E188" s="16" t="str">
        <f>IF(A188="","",VLOOKUP(A188,'Lista de Produtos'!A:I,7,FALSE))</f>
        <v/>
      </c>
      <c r="F188" s="16" t="str">
        <f>IF(A188="","",VLOOKUP(A188,'Lista de Produtos'!A:I,9,FALSE))</f>
        <v/>
      </c>
      <c r="G188" s="16"/>
      <c r="H188" s="16"/>
      <c r="I188" s="22"/>
    </row>
    <row r="189" spans="1:9" ht="12.75" x14ac:dyDescent="0.2">
      <c r="A189" s="71"/>
      <c r="B189" s="10" t="str">
        <f>IF(A189="","",VLOOKUP(A189,'Lista de Produtos'!A:I,3,FALSE))</f>
        <v/>
      </c>
      <c r="C189" s="14" t="str">
        <f>IF(A189="","",VLOOKUP(A189,'Lista de Produtos'!A:I,4,FALSE))</f>
        <v/>
      </c>
      <c r="D189" s="17" t="str">
        <f>IF(A189="","",VLOOKUP(A189,'Lista de Produtos'!A:I,2,FALSE))</f>
        <v/>
      </c>
      <c r="E189" s="17" t="str">
        <f>IF(A189="","",VLOOKUP(A189,'Lista de Produtos'!A:I,7,FALSE))</f>
        <v/>
      </c>
      <c r="F189" s="68" t="str">
        <f>IF(A189="","",VLOOKUP(A189,'Lista de Produtos'!A:I,9,FALSE))</f>
        <v/>
      </c>
      <c r="G189" s="17"/>
      <c r="H189" s="17"/>
      <c r="I189" s="22"/>
    </row>
    <row r="190" spans="1:9" ht="15.75" customHeight="1" x14ac:dyDescent="0.2">
      <c r="A190" s="70"/>
      <c r="B190" s="11" t="str">
        <f>IF(A190="","",VLOOKUP(A190,'Lista de Produtos'!A:I,3,FALSE))</f>
        <v/>
      </c>
      <c r="C190" s="13" t="str">
        <f>IF(A190="","",VLOOKUP(A190,'Lista de Produtos'!A:I,4,FALSE))</f>
        <v/>
      </c>
      <c r="D190" s="16" t="str">
        <f>IF(A190="","",VLOOKUP(A190,'Lista de Produtos'!A:I,2,FALSE))</f>
        <v/>
      </c>
      <c r="E190" s="16" t="str">
        <f>IF(A190="","",VLOOKUP(A190,'Lista de Produtos'!A:I,7,FALSE))</f>
        <v/>
      </c>
      <c r="F190" s="16" t="str">
        <f>IF(A190="","",VLOOKUP(A190,'Lista de Produtos'!A:I,9,FALSE))</f>
        <v/>
      </c>
      <c r="G190" s="16"/>
      <c r="H190" s="16"/>
      <c r="I190" s="22"/>
    </row>
    <row r="191" spans="1:9" ht="12.75" x14ac:dyDescent="0.2">
      <c r="A191" s="71"/>
      <c r="B191" s="10" t="str">
        <f>IF(A191="","",VLOOKUP(A191,'Lista de Produtos'!A:I,3,FALSE))</f>
        <v/>
      </c>
      <c r="C191" s="14" t="str">
        <f>IF(A191="","",VLOOKUP(A191,'Lista de Produtos'!A:I,4,FALSE))</f>
        <v/>
      </c>
      <c r="D191" s="17" t="str">
        <f>IF(A191="","",VLOOKUP(A191,'Lista de Produtos'!A:I,2,FALSE))</f>
        <v/>
      </c>
      <c r="E191" s="17" t="str">
        <f>IF(A191="","",VLOOKUP(A191,'Lista de Produtos'!A:I,7,FALSE))</f>
        <v/>
      </c>
      <c r="F191" s="68" t="str">
        <f>IF(A191="","",VLOOKUP(A191,'Lista de Produtos'!A:I,9,FALSE))</f>
        <v/>
      </c>
      <c r="G191" s="17"/>
      <c r="H191" s="17"/>
      <c r="I191" s="22"/>
    </row>
    <row r="192" spans="1:9" ht="15.75" customHeight="1" x14ac:dyDescent="0.2">
      <c r="A192" s="70"/>
      <c r="B192" s="11" t="str">
        <f>IF(A192="","",VLOOKUP(A192,'Lista de Produtos'!A:I,3,FALSE))</f>
        <v/>
      </c>
      <c r="C192" s="13" t="str">
        <f>IF(A192="","",VLOOKUP(A192,'Lista de Produtos'!A:I,4,FALSE))</f>
        <v/>
      </c>
      <c r="D192" s="16" t="str">
        <f>IF(A192="","",VLOOKUP(A192,'Lista de Produtos'!A:I,2,FALSE))</f>
        <v/>
      </c>
      <c r="E192" s="16" t="str">
        <f>IF(A192="","",VLOOKUP(A192,'Lista de Produtos'!A:I,7,FALSE))</f>
        <v/>
      </c>
      <c r="F192" s="16" t="str">
        <f>IF(A192="","",VLOOKUP(A192,'Lista de Produtos'!A:I,9,FALSE))</f>
        <v/>
      </c>
      <c r="G192" s="16"/>
      <c r="H192" s="16"/>
      <c r="I192" s="22"/>
    </row>
    <row r="193" spans="1:9" ht="12.75" x14ac:dyDescent="0.2">
      <c r="A193" s="71"/>
      <c r="B193" s="10" t="str">
        <f>IF(A193="","",VLOOKUP(A193,'Lista de Produtos'!A:I,3,FALSE))</f>
        <v/>
      </c>
      <c r="C193" s="14" t="str">
        <f>IF(A193="","",VLOOKUP(A193,'Lista de Produtos'!A:I,4,FALSE))</f>
        <v/>
      </c>
      <c r="D193" s="17" t="str">
        <f>IF(A193="","",VLOOKUP(A193,'Lista de Produtos'!A:I,2,FALSE))</f>
        <v/>
      </c>
      <c r="E193" s="17" t="str">
        <f>IF(A193="","",VLOOKUP(A193,'Lista de Produtos'!A:I,7,FALSE))</f>
        <v/>
      </c>
      <c r="F193" s="68" t="str">
        <f>IF(A193="","",VLOOKUP(A193,'Lista de Produtos'!A:I,9,FALSE))</f>
        <v/>
      </c>
      <c r="G193" s="17"/>
      <c r="H193" s="17"/>
      <c r="I193" s="22"/>
    </row>
    <row r="194" spans="1:9" ht="15.75" customHeight="1" x14ac:dyDescent="0.2">
      <c r="A194" s="70"/>
      <c r="B194" s="11" t="str">
        <f>IF(A194="","",VLOOKUP(A194,'Lista de Produtos'!A:I,3,FALSE))</f>
        <v/>
      </c>
      <c r="C194" s="13" t="str">
        <f>IF(A194="","",VLOOKUP(A194,'Lista de Produtos'!A:I,4,FALSE))</f>
        <v/>
      </c>
      <c r="D194" s="16" t="str">
        <f>IF(A194="","",VLOOKUP(A194,'Lista de Produtos'!A:I,2,FALSE))</f>
        <v/>
      </c>
      <c r="E194" s="16" t="str">
        <f>IF(A194="","",VLOOKUP(A194,'Lista de Produtos'!A:I,7,FALSE))</f>
        <v/>
      </c>
      <c r="F194" s="16" t="str">
        <f>IF(A194="","",VLOOKUP(A194,'Lista de Produtos'!A:I,9,FALSE))</f>
        <v/>
      </c>
      <c r="G194" s="16"/>
      <c r="H194" s="16"/>
      <c r="I194" s="22"/>
    </row>
    <row r="195" spans="1:9" ht="12.75" x14ac:dyDescent="0.2">
      <c r="A195" s="71"/>
      <c r="B195" s="10" t="str">
        <f>IF(A195="","",VLOOKUP(A195,'Lista de Produtos'!A:I,3,FALSE))</f>
        <v/>
      </c>
      <c r="C195" s="14" t="str">
        <f>IF(A195="","",VLOOKUP(A195,'Lista de Produtos'!A:I,4,FALSE))</f>
        <v/>
      </c>
      <c r="D195" s="17" t="str">
        <f>IF(A195="","",VLOOKUP(A195,'Lista de Produtos'!A:I,2,FALSE))</f>
        <v/>
      </c>
      <c r="E195" s="17" t="str">
        <f>IF(A195="","",VLOOKUP(A195,'Lista de Produtos'!A:I,7,FALSE))</f>
        <v/>
      </c>
      <c r="F195" s="68" t="str">
        <f>IF(A195="","",VLOOKUP(A195,'Lista de Produtos'!A:I,9,FALSE))</f>
        <v/>
      </c>
      <c r="G195" s="17"/>
      <c r="H195" s="17"/>
      <c r="I195" s="22"/>
    </row>
    <row r="196" spans="1:9" ht="15.75" customHeight="1" x14ac:dyDescent="0.2">
      <c r="A196" s="70"/>
      <c r="B196" s="11" t="str">
        <f>IF(A196="","",VLOOKUP(A196,'Lista de Produtos'!A:I,3,FALSE))</f>
        <v/>
      </c>
      <c r="C196" s="13" t="str">
        <f>IF(A196="","",VLOOKUP(A196,'Lista de Produtos'!A:I,4,FALSE))</f>
        <v/>
      </c>
      <c r="D196" s="16" t="str">
        <f>IF(A196="","",VLOOKUP(A196,'Lista de Produtos'!A:I,2,FALSE))</f>
        <v/>
      </c>
      <c r="E196" s="16" t="str">
        <f>IF(A196="","",VLOOKUP(A196,'Lista de Produtos'!A:I,7,FALSE))</f>
        <v/>
      </c>
      <c r="F196" s="16" t="str">
        <f>IF(A196="","",VLOOKUP(A196,'Lista de Produtos'!A:I,9,FALSE))</f>
        <v/>
      </c>
      <c r="G196" s="16"/>
      <c r="H196" s="16"/>
      <c r="I196" s="22"/>
    </row>
    <row r="197" spans="1:9" ht="15.75" customHeight="1" x14ac:dyDescent="0.2">
      <c r="A197" s="71"/>
      <c r="B197" s="10" t="str">
        <f>IF(A197="","",VLOOKUP(A197,'Lista de Produtos'!A:I,3,FALSE))</f>
        <v/>
      </c>
      <c r="C197" s="14" t="str">
        <f>IF(A197="","",VLOOKUP(A197,'Lista de Produtos'!A:I,4,FALSE))</f>
        <v/>
      </c>
      <c r="D197" s="17" t="str">
        <f>IF(A197="","",VLOOKUP(A197,'Lista de Produtos'!A:I,2,FALSE))</f>
        <v/>
      </c>
      <c r="E197" s="17" t="str">
        <f>IF(A197="","",VLOOKUP(A197,'Lista de Produtos'!A:I,7,FALSE))</f>
        <v/>
      </c>
      <c r="F197" s="68" t="str">
        <f>IF(A197="","",VLOOKUP(A197,'Lista de Produtos'!A:I,9,FALSE))</f>
        <v/>
      </c>
      <c r="G197" s="17"/>
      <c r="H197" s="17"/>
      <c r="I197" s="22"/>
    </row>
    <row r="198" spans="1:9" ht="12.75" x14ac:dyDescent="0.2">
      <c r="A198" s="70"/>
      <c r="B198" s="11" t="str">
        <f>IF(A198="","",VLOOKUP(A198,'Lista de Produtos'!A:I,3,FALSE))</f>
        <v/>
      </c>
      <c r="C198" s="13" t="str">
        <f>IF(A198="","",VLOOKUP(A198,'Lista de Produtos'!A:I,4,FALSE))</f>
        <v/>
      </c>
      <c r="D198" s="16" t="str">
        <f>IF(A198="","",VLOOKUP(A198,'Lista de Produtos'!A:I,2,FALSE))</f>
        <v/>
      </c>
      <c r="E198" s="16" t="str">
        <f>IF(A198="","",VLOOKUP(A198,'Lista de Produtos'!A:I,7,FALSE))</f>
        <v/>
      </c>
      <c r="F198" s="16" t="str">
        <f>IF(A198="","",VLOOKUP(A198,'Lista de Produtos'!A:I,9,FALSE))</f>
        <v/>
      </c>
      <c r="G198" s="16"/>
      <c r="H198" s="16"/>
      <c r="I198" s="22"/>
    </row>
    <row r="199" spans="1:9" ht="12.75" x14ac:dyDescent="0.2">
      <c r="A199" s="71"/>
      <c r="B199" s="10" t="str">
        <f>IF(A199="","",VLOOKUP(A199,'Lista de Produtos'!A:I,3,FALSE))</f>
        <v/>
      </c>
      <c r="C199" s="14" t="str">
        <f>IF(A199="","",VLOOKUP(A199,'Lista de Produtos'!A:I,4,FALSE))</f>
        <v/>
      </c>
      <c r="D199" s="17" t="str">
        <f>IF(A199="","",VLOOKUP(A199,'Lista de Produtos'!A:I,2,FALSE))</f>
        <v/>
      </c>
      <c r="E199" s="17" t="str">
        <f>IF(A199="","",VLOOKUP(A199,'Lista de Produtos'!A:I,7,FALSE))</f>
        <v/>
      </c>
      <c r="F199" s="68" t="str">
        <f>IF(A199="","",VLOOKUP(A199,'Lista de Produtos'!A:I,9,FALSE))</f>
        <v/>
      </c>
      <c r="G199" s="17"/>
      <c r="H199" s="17"/>
      <c r="I199" s="22"/>
    </row>
    <row r="200" spans="1:9" ht="15.75" customHeight="1" x14ac:dyDescent="0.2">
      <c r="A200" s="70"/>
      <c r="B200" s="11" t="str">
        <f>IF(A200="","",VLOOKUP(A200,'Lista de Produtos'!A:I,3,FALSE))</f>
        <v/>
      </c>
      <c r="C200" s="13" t="str">
        <f>IF(A200="","",VLOOKUP(A200,'Lista de Produtos'!A:I,4,FALSE))</f>
        <v/>
      </c>
      <c r="D200" s="16" t="str">
        <f>IF(A200="","",VLOOKUP(A200,'Lista de Produtos'!A:I,2,FALSE))</f>
        <v/>
      </c>
      <c r="E200" s="16" t="str">
        <f>IF(A200="","",VLOOKUP(A200,'Lista de Produtos'!A:I,7,FALSE))</f>
        <v/>
      </c>
      <c r="F200" s="16" t="str">
        <f>IF(A200="","",VLOOKUP(A200,'Lista de Produtos'!A:I,9,FALSE))</f>
        <v/>
      </c>
      <c r="G200" s="16"/>
      <c r="H200" s="16"/>
      <c r="I200" s="22"/>
    </row>
    <row r="201" spans="1:9" ht="12.75" x14ac:dyDescent="0.2">
      <c r="A201" s="71"/>
      <c r="B201" s="10" t="str">
        <f>IF(A201="","",VLOOKUP(A201,'Lista de Produtos'!A:I,3,FALSE))</f>
        <v/>
      </c>
      <c r="C201" s="14" t="str">
        <f>IF(A201="","",VLOOKUP(A201,'Lista de Produtos'!A:I,4,FALSE))</f>
        <v/>
      </c>
      <c r="D201" s="17" t="str">
        <f>IF(A201="","",VLOOKUP(A201,'Lista de Produtos'!A:I,2,FALSE))</f>
        <v/>
      </c>
      <c r="E201" s="17" t="str">
        <f>IF(A201="","",VLOOKUP(A201,'Lista de Produtos'!A:I,7,FALSE))</f>
        <v/>
      </c>
      <c r="F201" s="68" t="str">
        <f>IF(A201="","",VLOOKUP(A201,'Lista de Produtos'!A:I,9,FALSE))</f>
        <v/>
      </c>
      <c r="G201" s="17"/>
      <c r="H201" s="17"/>
      <c r="I201" s="22"/>
    </row>
    <row r="202" spans="1:9" ht="12.75" x14ac:dyDescent="0.2">
      <c r="A202" s="70"/>
      <c r="B202" s="11" t="str">
        <f>IF(A202="","",VLOOKUP(A202,'Lista de Produtos'!A:I,3,FALSE))</f>
        <v/>
      </c>
      <c r="C202" s="13" t="str">
        <f>IF(A202="","",VLOOKUP(A202,'Lista de Produtos'!A:I,4,FALSE))</f>
        <v/>
      </c>
      <c r="D202" s="16" t="str">
        <f>IF(A202="","",VLOOKUP(A202,'Lista de Produtos'!A:I,2,FALSE))</f>
        <v/>
      </c>
      <c r="E202" s="16" t="str">
        <f>IF(A202="","",VLOOKUP(A202,'Lista de Produtos'!A:I,7,FALSE))</f>
        <v/>
      </c>
      <c r="F202" s="16" t="str">
        <f>IF(A202="","",VLOOKUP(A202,'Lista de Produtos'!A:I,9,FALSE))</f>
        <v/>
      </c>
      <c r="G202" s="16"/>
      <c r="H202" s="16"/>
      <c r="I202" s="22"/>
    </row>
    <row r="203" spans="1:9" ht="12.75" x14ac:dyDescent="0.2">
      <c r="A203" s="71"/>
      <c r="B203" s="10" t="str">
        <f>IF(A203="","",VLOOKUP(A203,'Lista de Produtos'!A:I,3,FALSE))</f>
        <v/>
      </c>
      <c r="C203" s="14" t="str">
        <f>IF(A203="","",VLOOKUP(A203,'Lista de Produtos'!A:I,4,FALSE))</f>
        <v/>
      </c>
      <c r="D203" s="17" t="str">
        <f>IF(A203="","",VLOOKUP(A203,'Lista de Produtos'!A:I,2,FALSE))</f>
        <v/>
      </c>
      <c r="E203" s="17" t="str">
        <f>IF(A203="","",VLOOKUP(A203,'Lista de Produtos'!A:I,7,FALSE))</f>
        <v/>
      </c>
      <c r="F203" s="68" t="str">
        <f>IF(A203="","",VLOOKUP(A203,'Lista de Produtos'!A:I,9,FALSE))</f>
        <v/>
      </c>
      <c r="G203" s="17"/>
      <c r="H203" s="17"/>
      <c r="I203" s="22"/>
    </row>
    <row r="204" spans="1:9" ht="12.75" x14ac:dyDescent="0.2">
      <c r="A204" s="70"/>
      <c r="B204" s="11" t="str">
        <f>IF(A204="","",VLOOKUP(A204,'Lista de Produtos'!A:I,3,FALSE))</f>
        <v/>
      </c>
      <c r="C204" s="13" t="str">
        <f>IF(A204="","",VLOOKUP(A204,'Lista de Produtos'!A:I,4,FALSE))</f>
        <v/>
      </c>
      <c r="D204" s="16" t="str">
        <f>IF(A204="","",VLOOKUP(A204,'Lista de Produtos'!A:I,2,FALSE))</f>
        <v/>
      </c>
      <c r="E204" s="16" t="str">
        <f>IF(A204="","",VLOOKUP(A204,'Lista de Produtos'!A:I,7,FALSE))</f>
        <v/>
      </c>
      <c r="F204" s="16" t="str">
        <f>IF(A204="","",VLOOKUP(A204,'Lista de Produtos'!A:I,9,FALSE))</f>
        <v/>
      </c>
      <c r="G204" s="16"/>
      <c r="H204" s="16"/>
      <c r="I204" s="22"/>
    </row>
    <row r="205" spans="1:9" ht="12.75" x14ac:dyDescent="0.2">
      <c r="A205" s="71"/>
      <c r="B205" s="10" t="str">
        <f>IF(A205="","",VLOOKUP(A205,'Lista de Produtos'!A:I,3,FALSE))</f>
        <v/>
      </c>
      <c r="C205" s="14" t="str">
        <f>IF(A205="","",VLOOKUP(A205,'Lista de Produtos'!A:I,4,FALSE))</f>
        <v/>
      </c>
      <c r="D205" s="17" t="str">
        <f>IF(A205="","",VLOOKUP(A205,'Lista de Produtos'!A:I,2,FALSE))</f>
        <v/>
      </c>
      <c r="E205" s="17" t="str">
        <f>IF(A205="","",VLOOKUP(A205,'Lista de Produtos'!A:I,7,FALSE))</f>
        <v/>
      </c>
      <c r="F205" s="68" t="str">
        <f>IF(A205="","",VLOOKUP(A205,'Lista de Produtos'!A:I,9,FALSE))</f>
        <v/>
      </c>
      <c r="G205" s="17"/>
      <c r="H205" s="17"/>
      <c r="I205" s="22"/>
    </row>
    <row r="206" spans="1:9" ht="12.75" x14ac:dyDescent="0.2">
      <c r="A206" s="70"/>
      <c r="B206" s="11" t="str">
        <f>IF(A206="","",VLOOKUP(A206,'Lista de Produtos'!A:I,3,FALSE))</f>
        <v/>
      </c>
      <c r="C206" s="13" t="str">
        <f>IF(A206="","",VLOOKUP(A206,'Lista de Produtos'!A:I,4,FALSE))</f>
        <v/>
      </c>
      <c r="D206" s="16" t="str">
        <f>IF(A206="","",VLOOKUP(A206,'Lista de Produtos'!A:I,2,FALSE))</f>
        <v/>
      </c>
      <c r="E206" s="16" t="str">
        <f>IF(A206="","",VLOOKUP(A206,'Lista de Produtos'!A:I,7,FALSE))</f>
        <v/>
      </c>
      <c r="F206" s="16" t="str">
        <f>IF(A206="","",VLOOKUP(A206,'Lista de Produtos'!A:I,9,FALSE))</f>
        <v/>
      </c>
      <c r="G206" s="16"/>
      <c r="H206" s="16"/>
      <c r="I206" s="22"/>
    </row>
    <row r="207" spans="1:9" ht="12.75" x14ac:dyDescent="0.2">
      <c r="A207" s="71"/>
      <c r="B207" s="10" t="str">
        <f>IF(A207="","",VLOOKUP(A207,'Lista de Produtos'!A:I,3,FALSE))</f>
        <v/>
      </c>
      <c r="C207" s="14" t="str">
        <f>IF(A207="","",VLOOKUP(A207,'Lista de Produtos'!A:I,4,FALSE))</f>
        <v/>
      </c>
      <c r="D207" s="17" t="str">
        <f>IF(A207="","",VLOOKUP(A207,'Lista de Produtos'!A:I,2,FALSE))</f>
        <v/>
      </c>
      <c r="E207" s="17" t="str">
        <f>IF(A207="","",VLOOKUP(A207,'Lista de Produtos'!A:I,7,FALSE))</f>
        <v/>
      </c>
      <c r="F207" s="68" t="str">
        <f>IF(A207="","",VLOOKUP(A207,'Lista de Produtos'!A:I,9,FALSE))</f>
        <v/>
      </c>
      <c r="G207" s="17"/>
      <c r="H207" s="17"/>
      <c r="I207" s="22"/>
    </row>
    <row r="208" spans="1:9" ht="12.75" x14ac:dyDescent="0.2">
      <c r="A208" s="70"/>
      <c r="B208" s="11" t="str">
        <f>IF(A208="","",VLOOKUP(A208,'Lista de Produtos'!A:I,3,FALSE))</f>
        <v/>
      </c>
      <c r="C208" s="13" t="str">
        <f>IF(A208="","",VLOOKUP(A208,'Lista de Produtos'!A:I,4,FALSE))</f>
        <v/>
      </c>
      <c r="D208" s="16" t="str">
        <f>IF(A208="","",VLOOKUP(A208,'Lista de Produtos'!A:I,2,FALSE))</f>
        <v/>
      </c>
      <c r="E208" s="16" t="str">
        <f>IF(A208="","",VLOOKUP(A208,'Lista de Produtos'!A:I,7,FALSE))</f>
        <v/>
      </c>
      <c r="F208" s="16" t="str">
        <f>IF(A208="","",VLOOKUP(A208,'Lista de Produtos'!A:I,9,FALSE))</f>
        <v/>
      </c>
      <c r="G208" s="16"/>
      <c r="H208" s="16"/>
      <c r="I208" s="22"/>
    </row>
    <row r="209" spans="1:9" ht="12.75" x14ac:dyDescent="0.2">
      <c r="A209" s="71"/>
      <c r="B209" s="10" t="str">
        <f>IF(A209="","",VLOOKUP(A209,'Lista de Produtos'!A:I,3,FALSE))</f>
        <v/>
      </c>
      <c r="C209" s="14" t="str">
        <f>IF(A209="","",VLOOKUP(A209,'Lista de Produtos'!A:I,4,FALSE))</f>
        <v/>
      </c>
      <c r="D209" s="17" t="str">
        <f>IF(A209="","",VLOOKUP(A209,'Lista de Produtos'!A:I,2,FALSE))</f>
        <v/>
      </c>
      <c r="E209" s="17" t="str">
        <f>IF(A209="","",VLOOKUP(A209,'Lista de Produtos'!A:I,7,FALSE))</f>
        <v/>
      </c>
      <c r="F209" s="68" t="str">
        <f>IF(A209="","",VLOOKUP(A209,'Lista de Produtos'!A:I,9,FALSE))</f>
        <v/>
      </c>
      <c r="G209" s="17"/>
      <c r="H209" s="17"/>
      <c r="I209" s="22"/>
    </row>
    <row r="210" spans="1:9" ht="12.75" x14ac:dyDescent="0.2">
      <c r="A210" s="70"/>
      <c r="B210" s="11" t="str">
        <f>IF(A210="","",VLOOKUP(A210,'Lista de Produtos'!A:I,3,FALSE))</f>
        <v/>
      </c>
      <c r="C210" s="13" t="str">
        <f>IF(A210="","",VLOOKUP(A210,'Lista de Produtos'!A:I,4,FALSE))</f>
        <v/>
      </c>
      <c r="D210" s="16" t="str">
        <f>IF(A210="","",VLOOKUP(A210,'Lista de Produtos'!A:I,2,FALSE))</f>
        <v/>
      </c>
      <c r="E210" s="16" t="str">
        <f>IF(A210="","",VLOOKUP(A210,'Lista de Produtos'!A:I,7,FALSE))</f>
        <v/>
      </c>
      <c r="F210" s="16" t="str">
        <f>IF(A210="","",VLOOKUP(A210,'Lista de Produtos'!A:I,9,FALSE))</f>
        <v/>
      </c>
      <c r="G210" s="16"/>
      <c r="H210" s="16"/>
      <c r="I210" s="22"/>
    </row>
    <row r="211" spans="1:9" ht="15.75" customHeight="1" x14ac:dyDescent="0.2">
      <c r="A211" s="71"/>
      <c r="B211" s="10" t="str">
        <f>IF(A211="","",VLOOKUP(A211,'Lista de Produtos'!A:I,3,FALSE))</f>
        <v/>
      </c>
      <c r="C211" s="14" t="str">
        <f>IF(A211="","",VLOOKUP(A211,'Lista de Produtos'!A:I,4,FALSE))</f>
        <v/>
      </c>
      <c r="D211" s="17" t="str">
        <f>IF(A211="","",VLOOKUP(A211,'Lista de Produtos'!A:I,2,FALSE))</f>
        <v/>
      </c>
      <c r="E211" s="17" t="str">
        <f>IF(A211="","",VLOOKUP(A211,'Lista de Produtos'!A:I,7,FALSE))</f>
        <v/>
      </c>
      <c r="F211" s="68" t="str">
        <f>IF(A211="","",VLOOKUP(A211,'Lista de Produtos'!A:I,9,FALSE))</f>
        <v/>
      </c>
      <c r="G211" s="17"/>
      <c r="H211" s="17"/>
      <c r="I211" s="22"/>
    </row>
    <row r="212" spans="1:9" ht="15.75" customHeight="1" x14ac:dyDescent="0.2">
      <c r="A212" s="70"/>
      <c r="B212" s="11" t="str">
        <f>IF(A212="","",VLOOKUP(A212,'Lista de Produtos'!A:I,3,FALSE))</f>
        <v/>
      </c>
      <c r="C212" s="13" t="str">
        <f>IF(A212="","",VLOOKUP(A212,'Lista de Produtos'!A:I,4,FALSE))</f>
        <v/>
      </c>
      <c r="D212" s="16" t="str">
        <f>IF(A212="","",VLOOKUP(A212,'Lista de Produtos'!A:I,2,FALSE))</f>
        <v/>
      </c>
      <c r="E212" s="16" t="str">
        <f>IF(A212="","",VLOOKUP(A212,'Lista de Produtos'!A:I,7,FALSE))</f>
        <v/>
      </c>
      <c r="F212" s="16" t="str">
        <f>IF(A212="","",VLOOKUP(A212,'Lista de Produtos'!A:I,9,FALSE))</f>
        <v/>
      </c>
      <c r="G212" s="16"/>
      <c r="H212" s="16"/>
      <c r="I212" s="22"/>
    </row>
    <row r="213" spans="1:9" ht="15.75" customHeight="1" x14ac:dyDescent="0.2">
      <c r="A213" s="71"/>
      <c r="B213" s="10" t="str">
        <f>IF(A213="","",VLOOKUP(A213,'Lista de Produtos'!A:I,3,FALSE))</f>
        <v/>
      </c>
      <c r="C213" s="14" t="str">
        <f>IF(A213="","",VLOOKUP(A213,'Lista de Produtos'!A:I,4,FALSE))</f>
        <v/>
      </c>
      <c r="D213" s="17" t="str">
        <f>IF(A213="","",VLOOKUP(A213,'Lista de Produtos'!A:I,2,FALSE))</f>
        <v/>
      </c>
      <c r="E213" s="17" t="str">
        <f>IF(A213="","",VLOOKUP(A213,'Lista de Produtos'!A:I,7,FALSE))</f>
        <v/>
      </c>
      <c r="F213" s="68" t="str">
        <f>IF(A213="","",VLOOKUP(A213,'Lista de Produtos'!A:I,9,FALSE))</f>
        <v/>
      </c>
      <c r="G213" s="17"/>
      <c r="H213" s="17"/>
      <c r="I213" s="22"/>
    </row>
    <row r="214" spans="1:9" ht="15.75" customHeight="1" x14ac:dyDescent="0.2">
      <c r="A214" s="70"/>
      <c r="B214" s="11" t="str">
        <f>IF(A214="","",VLOOKUP(A214,'Lista de Produtos'!A:I,3,FALSE))</f>
        <v/>
      </c>
      <c r="C214" s="13" t="str">
        <f>IF(A214="","",VLOOKUP(A214,'Lista de Produtos'!A:I,4,FALSE))</f>
        <v/>
      </c>
      <c r="D214" s="16" t="str">
        <f>IF(A214="","",VLOOKUP(A214,'Lista de Produtos'!A:I,2,FALSE))</f>
        <v/>
      </c>
      <c r="E214" s="16" t="str">
        <f>IF(A214="","",VLOOKUP(A214,'Lista de Produtos'!A:I,7,FALSE))</f>
        <v/>
      </c>
      <c r="F214" s="16" t="str">
        <f>IF(A214="","",VLOOKUP(A214,'Lista de Produtos'!A:I,9,FALSE))</f>
        <v/>
      </c>
      <c r="G214" s="16"/>
      <c r="H214" s="16"/>
      <c r="I214" s="22"/>
    </row>
    <row r="215" spans="1:9" ht="12.75" x14ac:dyDescent="0.2">
      <c r="A215" s="71"/>
      <c r="B215" s="10" t="str">
        <f>IF(A215="","",VLOOKUP(A215,'Lista de Produtos'!A:I,3,FALSE))</f>
        <v/>
      </c>
      <c r="C215" s="14" t="str">
        <f>IF(A215="","",VLOOKUP(A215,'Lista de Produtos'!A:I,4,FALSE))</f>
        <v/>
      </c>
      <c r="D215" s="17" t="str">
        <f>IF(A215="","",VLOOKUP(A215,'Lista de Produtos'!A:I,2,FALSE))</f>
        <v/>
      </c>
      <c r="E215" s="17" t="str">
        <f>IF(A215="","",VLOOKUP(A215,'Lista de Produtos'!A:I,7,FALSE))</f>
        <v/>
      </c>
      <c r="F215" s="68" t="str">
        <f>IF(A215="","",VLOOKUP(A215,'Lista de Produtos'!A:I,9,FALSE))</f>
        <v/>
      </c>
      <c r="G215" s="17"/>
      <c r="H215" s="17"/>
      <c r="I215" s="22"/>
    </row>
    <row r="216" spans="1:9" ht="12.75" x14ac:dyDescent="0.2">
      <c r="A216" s="70"/>
      <c r="B216" s="11" t="str">
        <f>IF(A216="","",VLOOKUP(A216,'Lista de Produtos'!A:I,3,FALSE))</f>
        <v/>
      </c>
      <c r="C216" s="13" t="str">
        <f>IF(A216="","",VLOOKUP(A216,'Lista de Produtos'!A:I,4,FALSE))</f>
        <v/>
      </c>
      <c r="D216" s="16" t="str">
        <f>IF(A216="","",VLOOKUP(A216,'Lista de Produtos'!A:I,2,FALSE))</f>
        <v/>
      </c>
      <c r="E216" s="16" t="str">
        <f>IF(A216="","",VLOOKUP(A216,'Lista de Produtos'!A:I,7,FALSE))</f>
        <v/>
      </c>
      <c r="F216" s="16" t="str">
        <f>IF(A216="","",VLOOKUP(A216,'Lista de Produtos'!A:I,9,FALSE))</f>
        <v/>
      </c>
      <c r="G216" s="16"/>
      <c r="H216" s="16"/>
      <c r="I216" s="22"/>
    </row>
    <row r="217" spans="1:9" ht="12.75" x14ac:dyDescent="0.2">
      <c r="A217" s="71"/>
      <c r="B217" s="10" t="str">
        <f>IF(A217="","",VLOOKUP(A217,'Lista de Produtos'!A:I,3,FALSE))</f>
        <v/>
      </c>
      <c r="C217" s="14" t="str">
        <f>IF(A217="","",VLOOKUP(A217,'Lista de Produtos'!A:I,4,FALSE))</f>
        <v/>
      </c>
      <c r="D217" s="17" t="str">
        <f>IF(A217="","",VLOOKUP(A217,'Lista de Produtos'!A:I,2,FALSE))</f>
        <v/>
      </c>
      <c r="E217" s="17" t="str">
        <f>IF(A217="","",VLOOKUP(A217,'Lista de Produtos'!A:I,7,FALSE))</f>
        <v/>
      </c>
      <c r="F217" s="68" t="str">
        <f>IF(A217="","",VLOOKUP(A217,'Lista de Produtos'!A:I,9,FALSE))</f>
        <v/>
      </c>
      <c r="G217" s="17"/>
      <c r="H217" s="17"/>
      <c r="I217" s="22"/>
    </row>
    <row r="218" spans="1:9" ht="15.75" customHeight="1" x14ac:dyDescent="0.2">
      <c r="A218" s="70"/>
      <c r="B218" s="11" t="str">
        <f>IF(A218="","",VLOOKUP(A218,'Lista de Produtos'!A:I,3,FALSE))</f>
        <v/>
      </c>
      <c r="C218" s="13" t="str">
        <f>IF(A218="","",VLOOKUP(A218,'Lista de Produtos'!A:I,4,FALSE))</f>
        <v/>
      </c>
      <c r="D218" s="16" t="str">
        <f>IF(A218="","",VLOOKUP(A218,'Lista de Produtos'!A:I,2,FALSE))</f>
        <v/>
      </c>
      <c r="E218" s="16" t="str">
        <f>IF(A218="","",VLOOKUP(A218,'Lista de Produtos'!A:I,7,FALSE))</f>
        <v/>
      </c>
      <c r="F218" s="16" t="str">
        <f>IF(A218="","",VLOOKUP(A218,'Lista de Produtos'!A:I,9,FALSE))</f>
        <v/>
      </c>
      <c r="G218" s="16"/>
      <c r="H218" s="16"/>
      <c r="I218" s="22"/>
    </row>
    <row r="219" spans="1:9" ht="12.75" x14ac:dyDescent="0.2">
      <c r="A219" s="71"/>
      <c r="B219" s="10" t="str">
        <f>IF(A219="","",VLOOKUP(A219,'Lista de Produtos'!A:I,3,FALSE))</f>
        <v/>
      </c>
      <c r="C219" s="14" t="str">
        <f>IF(A219="","",VLOOKUP(A219,'Lista de Produtos'!A:I,4,FALSE))</f>
        <v/>
      </c>
      <c r="D219" s="17" t="str">
        <f>IF(A219="","",VLOOKUP(A219,'Lista de Produtos'!A:I,2,FALSE))</f>
        <v/>
      </c>
      <c r="E219" s="17" t="str">
        <f>IF(A219="","",VLOOKUP(A219,'Lista de Produtos'!A:I,7,FALSE))</f>
        <v/>
      </c>
      <c r="F219" s="68" t="str">
        <f>IF(A219="","",VLOOKUP(A219,'Lista de Produtos'!A:I,9,FALSE))</f>
        <v/>
      </c>
      <c r="G219" s="17"/>
      <c r="H219" s="17"/>
      <c r="I219" s="22"/>
    </row>
    <row r="220" spans="1:9" ht="15.75" customHeight="1" x14ac:dyDescent="0.2">
      <c r="A220" s="70"/>
      <c r="B220" s="11" t="str">
        <f>IF(A220="","",VLOOKUP(A220,'Lista de Produtos'!A:I,3,FALSE))</f>
        <v/>
      </c>
      <c r="C220" s="13" t="str">
        <f>IF(A220="","",VLOOKUP(A220,'Lista de Produtos'!A:I,4,FALSE))</f>
        <v/>
      </c>
      <c r="D220" s="16" t="str">
        <f>IF(A220="","",VLOOKUP(A220,'Lista de Produtos'!A:I,2,FALSE))</f>
        <v/>
      </c>
      <c r="E220" s="16" t="str">
        <f>IF(A220="","",VLOOKUP(A220,'Lista de Produtos'!A:I,7,FALSE))</f>
        <v/>
      </c>
      <c r="F220" s="16" t="str">
        <f>IF(A220="","",VLOOKUP(A220,'Lista de Produtos'!A:I,9,FALSE))</f>
        <v/>
      </c>
      <c r="G220" s="16"/>
      <c r="H220" s="16"/>
      <c r="I220" s="22"/>
    </row>
    <row r="221" spans="1:9" ht="15.75" customHeight="1" x14ac:dyDescent="0.2">
      <c r="A221" s="71"/>
      <c r="B221" s="10" t="str">
        <f>IF(A221="","",VLOOKUP(A221,'Lista de Produtos'!A:I,3,FALSE))</f>
        <v/>
      </c>
      <c r="C221" s="14" t="str">
        <f>IF(A221="","",VLOOKUP(A221,'Lista de Produtos'!A:I,4,FALSE))</f>
        <v/>
      </c>
      <c r="D221" s="17" t="str">
        <f>IF(A221="","",VLOOKUP(A221,'Lista de Produtos'!A:I,2,FALSE))</f>
        <v/>
      </c>
      <c r="E221" s="17" t="str">
        <f>IF(A221="","",VLOOKUP(A221,'Lista de Produtos'!A:I,7,FALSE))</f>
        <v/>
      </c>
      <c r="F221" s="68" t="str">
        <f>IF(A221="","",VLOOKUP(A221,'Lista de Produtos'!A:I,9,FALSE))</f>
        <v/>
      </c>
      <c r="G221" s="17"/>
      <c r="H221" s="17"/>
      <c r="I221" s="22"/>
    </row>
    <row r="222" spans="1:9" ht="15.75" customHeight="1" x14ac:dyDescent="0.2">
      <c r="A222" s="70"/>
      <c r="B222" s="11" t="str">
        <f>IF(A222="","",VLOOKUP(A222,'Lista de Produtos'!A:I,3,FALSE))</f>
        <v/>
      </c>
      <c r="C222" s="13" t="str">
        <f>IF(A222="","",VLOOKUP(A222,'Lista de Produtos'!A:I,4,FALSE))</f>
        <v/>
      </c>
      <c r="D222" s="16" t="str">
        <f>IF(A222="","",VLOOKUP(A222,'Lista de Produtos'!A:I,2,FALSE))</f>
        <v/>
      </c>
      <c r="E222" s="16" t="str">
        <f>IF(A222="","",VLOOKUP(A222,'Lista de Produtos'!A:I,7,FALSE))</f>
        <v/>
      </c>
      <c r="F222" s="16" t="str">
        <f>IF(A222="","",VLOOKUP(A222,'Lista de Produtos'!A:I,9,FALSE))</f>
        <v/>
      </c>
      <c r="G222" s="16"/>
      <c r="H222" s="16"/>
      <c r="I222" s="22"/>
    </row>
    <row r="223" spans="1:9" ht="15.75" customHeight="1" x14ac:dyDescent="0.2">
      <c r="A223" s="71"/>
      <c r="B223" s="10" t="str">
        <f>IF(A223="","",VLOOKUP(A223,'Lista de Produtos'!A:I,3,FALSE))</f>
        <v/>
      </c>
      <c r="C223" s="14" t="str">
        <f>IF(A223="","",VLOOKUP(A223,'Lista de Produtos'!A:I,4,FALSE))</f>
        <v/>
      </c>
      <c r="D223" s="17" t="str">
        <f>IF(A223="","",VLOOKUP(A223,'Lista de Produtos'!A:I,2,FALSE))</f>
        <v/>
      </c>
      <c r="E223" s="17" t="str">
        <f>IF(A223="","",VLOOKUP(A223,'Lista de Produtos'!A:I,7,FALSE))</f>
        <v/>
      </c>
      <c r="F223" s="68" t="str">
        <f>IF(A223="","",VLOOKUP(A223,'Lista de Produtos'!A:I,9,FALSE))</f>
        <v/>
      </c>
      <c r="G223" s="17"/>
      <c r="H223" s="17"/>
      <c r="I223" s="22"/>
    </row>
    <row r="224" spans="1:9" ht="15.75" customHeight="1" x14ac:dyDescent="0.2">
      <c r="A224" s="70"/>
      <c r="B224" s="11" t="str">
        <f>IF(A224="","",VLOOKUP(A224,'Lista de Produtos'!A:I,3,FALSE))</f>
        <v/>
      </c>
      <c r="C224" s="13" t="str">
        <f>IF(A224="","",VLOOKUP(A224,'Lista de Produtos'!A:I,4,FALSE))</f>
        <v/>
      </c>
      <c r="D224" s="16" t="str">
        <f>IF(A224="","",VLOOKUP(A224,'Lista de Produtos'!A:I,2,FALSE))</f>
        <v/>
      </c>
      <c r="E224" s="16" t="str">
        <f>IF(A224="","",VLOOKUP(A224,'Lista de Produtos'!A:I,7,FALSE))</f>
        <v/>
      </c>
      <c r="F224" s="16" t="str">
        <f>IF(A224="","",VLOOKUP(A224,'Lista de Produtos'!A:I,9,FALSE))</f>
        <v/>
      </c>
      <c r="G224" s="16"/>
      <c r="H224" s="16"/>
      <c r="I224" s="22"/>
    </row>
    <row r="225" spans="1:9" ht="15.75" customHeight="1" x14ac:dyDescent="0.2">
      <c r="A225" s="71"/>
      <c r="B225" s="10" t="str">
        <f>IF(A225="","",VLOOKUP(A225,'Lista de Produtos'!A:I,3,FALSE))</f>
        <v/>
      </c>
      <c r="C225" s="14" t="str">
        <f>IF(A225="","",VLOOKUP(A225,'Lista de Produtos'!A:I,4,FALSE))</f>
        <v/>
      </c>
      <c r="D225" s="17" t="str">
        <f>IF(A225="","",VLOOKUP(A225,'Lista de Produtos'!A:I,2,FALSE))</f>
        <v/>
      </c>
      <c r="E225" s="17" t="str">
        <f>IF(A225="","",VLOOKUP(A225,'Lista de Produtos'!A:I,7,FALSE))</f>
        <v/>
      </c>
      <c r="F225" s="68" t="str">
        <f>IF(A225="","",VLOOKUP(A225,'Lista de Produtos'!A:I,9,FALSE))</f>
        <v/>
      </c>
      <c r="G225" s="17"/>
      <c r="H225" s="17"/>
      <c r="I225" s="22"/>
    </row>
    <row r="226" spans="1:9" ht="12.75" x14ac:dyDescent="0.2">
      <c r="A226" s="70"/>
      <c r="B226" s="11" t="str">
        <f>IF(A226="","",VLOOKUP(A226,'Lista de Produtos'!A:I,3,FALSE))</f>
        <v/>
      </c>
      <c r="C226" s="13" t="str">
        <f>IF(A226="","",VLOOKUP(A226,'Lista de Produtos'!A:I,4,FALSE))</f>
        <v/>
      </c>
      <c r="D226" s="16" t="str">
        <f>IF(A226="","",VLOOKUP(A226,'Lista de Produtos'!A:I,2,FALSE))</f>
        <v/>
      </c>
      <c r="E226" s="16" t="str">
        <f>IF(A226="","",VLOOKUP(A226,'Lista de Produtos'!A:I,7,FALSE))</f>
        <v/>
      </c>
      <c r="F226" s="16" t="str">
        <f>IF(A226="","",VLOOKUP(A226,'Lista de Produtos'!A:I,9,FALSE))</f>
        <v/>
      </c>
      <c r="G226" s="16"/>
      <c r="H226" s="16"/>
      <c r="I226" s="22"/>
    </row>
    <row r="227" spans="1:9" ht="12.75" x14ac:dyDescent="0.2">
      <c r="A227" s="71"/>
      <c r="B227" s="10" t="str">
        <f>IF(A227="","",VLOOKUP(A227,'Lista de Produtos'!A:I,3,FALSE))</f>
        <v/>
      </c>
      <c r="C227" s="14" t="str">
        <f>IF(A227="","",VLOOKUP(A227,'Lista de Produtos'!A:I,4,FALSE))</f>
        <v/>
      </c>
      <c r="D227" s="17" t="str">
        <f>IF(A227="","",VLOOKUP(A227,'Lista de Produtos'!A:I,2,FALSE))</f>
        <v/>
      </c>
      <c r="E227" s="17" t="str">
        <f>IF(A227="","",VLOOKUP(A227,'Lista de Produtos'!A:I,7,FALSE))</f>
        <v/>
      </c>
      <c r="F227" s="68" t="str">
        <f>IF(A227="","",VLOOKUP(A227,'Lista de Produtos'!A:I,9,FALSE))</f>
        <v/>
      </c>
      <c r="G227" s="17"/>
      <c r="H227" s="17"/>
      <c r="I227" s="22"/>
    </row>
    <row r="228" spans="1:9" ht="12.75" x14ac:dyDescent="0.2">
      <c r="A228" s="70"/>
      <c r="B228" s="11" t="str">
        <f>IF(A228="","",VLOOKUP(A228,'Lista de Produtos'!A:I,3,FALSE))</f>
        <v/>
      </c>
      <c r="C228" s="13" t="str">
        <f>IF(A228="","",VLOOKUP(A228,'Lista de Produtos'!A:I,4,FALSE))</f>
        <v/>
      </c>
      <c r="D228" s="16" t="str">
        <f>IF(A228="","",VLOOKUP(A228,'Lista de Produtos'!A:I,2,FALSE))</f>
        <v/>
      </c>
      <c r="E228" s="16" t="str">
        <f>IF(A228="","",VLOOKUP(A228,'Lista de Produtos'!A:I,7,FALSE))</f>
        <v/>
      </c>
      <c r="F228" s="16" t="str">
        <f>IF(A228="","",VLOOKUP(A228,'Lista de Produtos'!A:I,9,FALSE))</f>
        <v/>
      </c>
      <c r="G228" s="16"/>
      <c r="H228" s="16"/>
      <c r="I228" s="22"/>
    </row>
    <row r="229" spans="1:9" ht="15.75" customHeight="1" x14ac:dyDescent="0.2">
      <c r="A229" s="71"/>
      <c r="B229" s="10" t="str">
        <f>IF(A229="","",VLOOKUP(A229,'Lista de Produtos'!A:I,3,FALSE))</f>
        <v/>
      </c>
      <c r="C229" s="14" t="str">
        <f>IF(A229="","",VLOOKUP(A229,'Lista de Produtos'!A:I,4,FALSE))</f>
        <v/>
      </c>
      <c r="D229" s="17" t="str">
        <f>IF(A229="","",VLOOKUP(A229,'Lista de Produtos'!A:I,2,FALSE))</f>
        <v/>
      </c>
      <c r="E229" s="17" t="str">
        <f>IF(A229="","",VLOOKUP(A229,'Lista de Produtos'!A:I,7,FALSE))</f>
        <v/>
      </c>
      <c r="F229" s="68" t="str">
        <f>IF(A229="","",VLOOKUP(A229,'Lista de Produtos'!A:I,9,FALSE))</f>
        <v/>
      </c>
      <c r="G229" s="17"/>
      <c r="H229" s="17"/>
      <c r="I229" s="22"/>
    </row>
    <row r="230" spans="1:9" ht="12.75" x14ac:dyDescent="0.2">
      <c r="A230" s="70"/>
      <c r="B230" s="11" t="str">
        <f>IF(A230="","",VLOOKUP(A230,'Lista de Produtos'!A:I,3,FALSE))</f>
        <v/>
      </c>
      <c r="C230" s="13" t="str">
        <f>IF(A230="","",VLOOKUP(A230,'Lista de Produtos'!A:I,4,FALSE))</f>
        <v/>
      </c>
      <c r="D230" s="16" t="str">
        <f>IF(A230="","",VLOOKUP(A230,'Lista de Produtos'!A:I,2,FALSE))</f>
        <v/>
      </c>
      <c r="E230" s="16" t="str">
        <f>IF(A230="","",VLOOKUP(A230,'Lista de Produtos'!A:I,7,FALSE))</f>
        <v/>
      </c>
      <c r="F230" s="16" t="str">
        <f>IF(A230="","",VLOOKUP(A230,'Lista de Produtos'!A:I,9,FALSE))</f>
        <v/>
      </c>
      <c r="G230" s="16"/>
      <c r="H230" s="16"/>
      <c r="I230" s="22"/>
    </row>
    <row r="231" spans="1:9" ht="12.75" x14ac:dyDescent="0.2">
      <c r="A231" s="71"/>
      <c r="B231" s="10" t="str">
        <f>IF(A231="","",VLOOKUP(A231,'Lista de Produtos'!A:I,3,FALSE))</f>
        <v/>
      </c>
      <c r="C231" s="14" t="str">
        <f>IF(A231="","",VLOOKUP(A231,'Lista de Produtos'!A:I,4,FALSE))</f>
        <v/>
      </c>
      <c r="D231" s="17" t="str">
        <f>IF(A231="","",VLOOKUP(A231,'Lista de Produtos'!A:I,2,FALSE))</f>
        <v/>
      </c>
      <c r="E231" s="17" t="str">
        <f>IF(A231="","",VLOOKUP(A231,'Lista de Produtos'!A:I,7,FALSE))</f>
        <v/>
      </c>
      <c r="F231" s="68" t="str">
        <f>IF(A231="","",VLOOKUP(A231,'Lista de Produtos'!A:I,9,FALSE))</f>
        <v/>
      </c>
      <c r="G231" s="17"/>
      <c r="H231" s="17"/>
      <c r="I231" s="22"/>
    </row>
    <row r="232" spans="1:9" ht="12.75" x14ac:dyDescent="0.2">
      <c r="A232" s="70"/>
      <c r="B232" s="11" t="str">
        <f>IF(A232="","",VLOOKUP(A232,'Lista de Produtos'!A:I,3,FALSE))</f>
        <v/>
      </c>
      <c r="C232" s="13" t="str">
        <f>IF(A232="","",VLOOKUP(A232,'Lista de Produtos'!A:I,4,FALSE))</f>
        <v/>
      </c>
      <c r="D232" s="16" t="str">
        <f>IF(A232="","",VLOOKUP(A232,'Lista de Produtos'!A:I,2,FALSE))</f>
        <v/>
      </c>
      <c r="E232" s="16" t="str">
        <f>IF(A232="","",VLOOKUP(A232,'Lista de Produtos'!A:I,7,FALSE))</f>
        <v/>
      </c>
      <c r="F232" s="16" t="str">
        <f>IF(A232="","",VLOOKUP(A232,'Lista de Produtos'!A:I,9,FALSE))</f>
        <v/>
      </c>
      <c r="G232" s="16"/>
      <c r="H232" s="16"/>
      <c r="I232" s="22"/>
    </row>
    <row r="233" spans="1:9" ht="12.75" x14ac:dyDescent="0.2">
      <c r="A233" s="71"/>
      <c r="B233" s="10" t="str">
        <f>IF(A233="","",VLOOKUP(A233,'Lista de Produtos'!A:I,3,FALSE))</f>
        <v/>
      </c>
      <c r="C233" s="14" t="str">
        <f>IF(A233="","",VLOOKUP(A233,'Lista de Produtos'!A:I,4,FALSE))</f>
        <v/>
      </c>
      <c r="D233" s="17" t="str">
        <f>IF(A233="","",VLOOKUP(A233,'Lista de Produtos'!A:I,2,FALSE))</f>
        <v/>
      </c>
      <c r="E233" s="17" t="str">
        <f>IF(A233="","",VLOOKUP(A233,'Lista de Produtos'!A:I,7,FALSE))</f>
        <v/>
      </c>
      <c r="F233" s="68" t="str">
        <f>IF(A233="","",VLOOKUP(A233,'Lista de Produtos'!A:I,9,FALSE))</f>
        <v/>
      </c>
      <c r="G233" s="17"/>
      <c r="H233" s="17"/>
      <c r="I233" s="22"/>
    </row>
    <row r="234" spans="1:9" ht="15.75" customHeight="1" x14ac:dyDescent="0.2">
      <c r="A234" s="70"/>
      <c r="B234" s="11" t="str">
        <f>IF(A234="","",VLOOKUP(A234,'Lista de Produtos'!A:I,3,FALSE))</f>
        <v/>
      </c>
      <c r="C234" s="13" t="str">
        <f>IF(A234="","",VLOOKUP(A234,'Lista de Produtos'!A:I,4,FALSE))</f>
        <v/>
      </c>
      <c r="D234" s="16" t="str">
        <f>IF(A234="","",VLOOKUP(A234,'Lista de Produtos'!A:I,2,FALSE))</f>
        <v/>
      </c>
      <c r="E234" s="16" t="str">
        <f>IF(A234="","",VLOOKUP(A234,'Lista de Produtos'!A:I,7,FALSE))</f>
        <v/>
      </c>
      <c r="F234" s="16" t="str">
        <f>IF(A234="","",VLOOKUP(A234,'Lista de Produtos'!A:I,9,FALSE))</f>
        <v/>
      </c>
      <c r="G234" s="16"/>
      <c r="H234" s="16"/>
      <c r="I234" s="22"/>
    </row>
    <row r="235" spans="1:9" ht="12.75" x14ac:dyDescent="0.2">
      <c r="A235" s="71"/>
      <c r="B235" s="10" t="str">
        <f>IF(A235="","",VLOOKUP(A235,'Lista de Produtos'!A:I,3,FALSE))</f>
        <v/>
      </c>
      <c r="C235" s="14" t="str">
        <f>IF(A235="","",VLOOKUP(A235,'Lista de Produtos'!A:I,4,FALSE))</f>
        <v/>
      </c>
      <c r="D235" s="17" t="str">
        <f>IF(A235="","",VLOOKUP(A235,'Lista de Produtos'!A:I,2,FALSE))</f>
        <v/>
      </c>
      <c r="E235" s="17" t="str">
        <f>IF(A235="","",VLOOKUP(A235,'Lista de Produtos'!A:I,7,FALSE))</f>
        <v/>
      </c>
      <c r="F235" s="68" t="str">
        <f>IF(A235="","",VLOOKUP(A235,'Lista de Produtos'!A:I,9,FALSE))</f>
        <v/>
      </c>
      <c r="G235" s="17"/>
      <c r="H235" s="17"/>
      <c r="I235" s="22"/>
    </row>
    <row r="236" spans="1:9" ht="15.75" customHeight="1" x14ac:dyDescent="0.2">
      <c r="A236" s="70"/>
      <c r="B236" s="11" t="str">
        <f>IF(A236="","",VLOOKUP(A236,'Lista de Produtos'!A:I,3,FALSE))</f>
        <v/>
      </c>
      <c r="C236" s="13" t="str">
        <f>IF(A236="","",VLOOKUP(A236,'Lista de Produtos'!A:I,4,FALSE))</f>
        <v/>
      </c>
      <c r="D236" s="16" t="str">
        <f>IF(A236="","",VLOOKUP(A236,'Lista de Produtos'!A:I,2,FALSE))</f>
        <v/>
      </c>
      <c r="E236" s="16" t="str">
        <f>IF(A236="","",VLOOKUP(A236,'Lista de Produtos'!A:I,7,FALSE))</f>
        <v/>
      </c>
      <c r="F236" s="16" t="str">
        <f>IF(A236="","",VLOOKUP(A236,'Lista de Produtos'!A:I,9,FALSE))</f>
        <v/>
      </c>
      <c r="G236" s="16"/>
      <c r="H236" s="16"/>
      <c r="I236" s="22"/>
    </row>
    <row r="237" spans="1:9" ht="15" customHeight="1" x14ac:dyDescent="0.2">
      <c r="A237" s="71"/>
      <c r="B237" s="10" t="str">
        <f>IF(A237="","",VLOOKUP(A237,'Lista de Produtos'!A:I,3,FALSE))</f>
        <v/>
      </c>
      <c r="C237" s="14" t="str">
        <f>IF(A237="","",VLOOKUP(A237,'Lista de Produtos'!A:I,4,FALSE))</f>
        <v/>
      </c>
      <c r="D237" s="17" t="str">
        <f>IF(A237="","",VLOOKUP(A237,'Lista de Produtos'!A:I,2,FALSE))</f>
        <v/>
      </c>
      <c r="E237" s="17" t="str">
        <f>IF(A237="","",VLOOKUP(A237,'Lista de Produtos'!A:I,7,FALSE))</f>
        <v/>
      </c>
      <c r="F237" s="68" t="str">
        <f>IF(A237="","",VLOOKUP(A237,'Lista de Produtos'!A:I,9,FALSE))</f>
        <v/>
      </c>
      <c r="G237" s="17"/>
      <c r="H237" s="17"/>
      <c r="I237" s="22"/>
    </row>
    <row r="238" spans="1:9" ht="15" customHeight="1" x14ac:dyDescent="0.2">
      <c r="A238" s="70"/>
      <c r="B238" s="11" t="str">
        <f>IF(A238="","",VLOOKUP(A238,'Lista de Produtos'!A:I,3,FALSE))</f>
        <v/>
      </c>
      <c r="C238" s="13" t="str">
        <f>IF(A238="","",VLOOKUP(A238,'Lista de Produtos'!A:I,4,FALSE))</f>
        <v/>
      </c>
      <c r="D238" s="16" t="str">
        <f>IF(A238="","",VLOOKUP(A238,'Lista de Produtos'!A:I,2,FALSE))</f>
        <v/>
      </c>
      <c r="E238" s="16" t="str">
        <f>IF(A238="","",VLOOKUP(A238,'Lista de Produtos'!A:I,7,FALSE))</f>
        <v/>
      </c>
      <c r="F238" s="16" t="str">
        <f>IF(A238="","",VLOOKUP(A238,'Lista de Produtos'!A:I,9,FALSE))</f>
        <v/>
      </c>
      <c r="G238" s="16"/>
      <c r="H238" s="16"/>
      <c r="I238" s="22"/>
    </row>
    <row r="239" spans="1:9" ht="15" customHeight="1" x14ac:dyDescent="0.2">
      <c r="A239" s="71"/>
      <c r="B239" s="10" t="str">
        <f>IF(A239="","",VLOOKUP(A239,'Lista de Produtos'!A:I,3,FALSE))</f>
        <v/>
      </c>
      <c r="C239" s="14" t="str">
        <f>IF(A239="","",VLOOKUP(A239,'Lista de Produtos'!A:I,4,FALSE))</f>
        <v/>
      </c>
      <c r="D239" s="17" t="str">
        <f>IF(A239="","",VLOOKUP(A239,'Lista de Produtos'!A:I,2,FALSE))</f>
        <v/>
      </c>
      <c r="E239" s="17" t="str">
        <f>IF(A239="","",VLOOKUP(A239,'Lista de Produtos'!A:I,7,FALSE))</f>
        <v/>
      </c>
      <c r="F239" s="68" t="str">
        <f>IF(A239="","",VLOOKUP(A239,'Lista de Produtos'!A:I,9,FALSE))</f>
        <v/>
      </c>
      <c r="G239" s="17"/>
      <c r="H239" s="17"/>
      <c r="I239" s="22"/>
    </row>
    <row r="240" spans="1:9" ht="15" customHeight="1" x14ac:dyDescent="0.2">
      <c r="A240" s="70"/>
      <c r="B240" s="11" t="str">
        <f>IF(A240="","",VLOOKUP(A240,'Lista de Produtos'!A:I,3,FALSE))</f>
        <v/>
      </c>
      <c r="C240" s="13" t="str">
        <f>IF(A240="","",VLOOKUP(A240,'Lista de Produtos'!A:I,4,FALSE))</f>
        <v/>
      </c>
      <c r="D240" s="16" t="str">
        <f>IF(A240="","",VLOOKUP(A240,'Lista de Produtos'!A:I,2,FALSE))</f>
        <v/>
      </c>
      <c r="E240" s="16" t="str">
        <f>IF(A240="","",VLOOKUP(A240,'Lista de Produtos'!A:I,7,FALSE))</f>
        <v/>
      </c>
      <c r="F240" s="16" t="str">
        <f>IF(A240="","",VLOOKUP(A240,'Lista de Produtos'!A:I,9,FALSE))</f>
        <v/>
      </c>
      <c r="G240" s="16"/>
      <c r="H240" s="16"/>
      <c r="I240" s="22"/>
    </row>
    <row r="241" spans="1:9" ht="15" customHeight="1" x14ac:dyDescent="0.2">
      <c r="A241" s="71"/>
      <c r="B241" s="10" t="str">
        <f>IF(A241="","",VLOOKUP(A241,'Lista de Produtos'!A:I,3,FALSE))</f>
        <v/>
      </c>
      <c r="C241" s="14" t="str">
        <f>IF(A241="","",VLOOKUP(A241,'Lista de Produtos'!A:I,4,FALSE))</f>
        <v/>
      </c>
      <c r="D241" s="17" t="str">
        <f>IF(A241="","",VLOOKUP(A241,'Lista de Produtos'!A:I,2,FALSE))</f>
        <v/>
      </c>
      <c r="E241" s="17" t="str">
        <f>IF(A241="","",VLOOKUP(A241,'Lista de Produtos'!A:I,7,FALSE))</f>
        <v/>
      </c>
      <c r="F241" s="68" t="str">
        <f>IF(A241="","",VLOOKUP(A241,'Lista de Produtos'!A:I,9,FALSE))</f>
        <v/>
      </c>
      <c r="G241" s="17"/>
      <c r="H241" s="17"/>
      <c r="I241" s="22"/>
    </row>
    <row r="242" spans="1:9" ht="15" customHeight="1" x14ac:dyDescent="0.2">
      <c r="A242" s="70"/>
      <c r="B242" s="11" t="str">
        <f>IF(A242="","",VLOOKUP(A242,'Lista de Produtos'!A:I,3,FALSE))</f>
        <v/>
      </c>
      <c r="C242" s="13" t="str">
        <f>IF(A242="","",VLOOKUP(A242,'Lista de Produtos'!A:I,4,FALSE))</f>
        <v/>
      </c>
      <c r="D242" s="16" t="str">
        <f>IF(A242="","",VLOOKUP(A242,'Lista de Produtos'!A:I,2,FALSE))</f>
        <v/>
      </c>
      <c r="E242" s="16" t="str">
        <f>IF(A242="","",VLOOKUP(A242,'Lista de Produtos'!A:I,7,FALSE))</f>
        <v/>
      </c>
      <c r="F242" s="16" t="str">
        <f>IF(A242="","",VLOOKUP(A242,'Lista de Produtos'!A:I,9,FALSE))</f>
        <v/>
      </c>
      <c r="G242" s="16"/>
      <c r="H242" s="16"/>
      <c r="I242" s="22"/>
    </row>
    <row r="243" spans="1:9" ht="15" customHeight="1" x14ac:dyDescent="0.2">
      <c r="A243" s="71"/>
      <c r="B243" s="10" t="str">
        <f>IF(A243="","",VLOOKUP(A243,'Lista de Produtos'!A:I,3,FALSE))</f>
        <v/>
      </c>
      <c r="C243" s="14" t="str">
        <f>IF(A243="","",VLOOKUP(A243,'Lista de Produtos'!A:I,4,FALSE))</f>
        <v/>
      </c>
      <c r="D243" s="17" t="str">
        <f>IF(A243="","",VLOOKUP(A243,'Lista de Produtos'!A:I,2,FALSE))</f>
        <v/>
      </c>
      <c r="E243" s="17" t="str">
        <f>IF(A243="","",VLOOKUP(A243,'Lista de Produtos'!A:I,7,FALSE))</f>
        <v/>
      </c>
      <c r="F243" s="68" t="str">
        <f>IF(A243="","",VLOOKUP(A243,'Lista de Produtos'!A:I,9,FALSE))</f>
        <v/>
      </c>
      <c r="G243" s="17"/>
      <c r="H243" s="17"/>
      <c r="I243" s="22"/>
    </row>
    <row r="244" spans="1:9" ht="15" customHeight="1" x14ac:dyDescent="0.2">
      <c r="A244" s="70"/>
      <c r="B244" s="11" t="str">
        <f>IF(A244="","",VLOOKUP(A244,'Lista de Produtos'!A:I,3,FALSE))</f>
        <v/>
      </c>
      <c r="C244" s="13" t="str">
        <f>IF(A244="","",VLOOKUP(A244,'Lista de Produtos'!A:I,4,FALSE))</f>
        <v/>
      </c>
      <c r="D244" s="16" t="str">
        <f>IF(A244="","",VLOOKUP(A244,'Lista de Produtos'!A:I,2,FALSE))</f>
        <v/>
      </c>
      <c r="E244" s="16" t="str">
        <f>IF(A244="","",VLOOKUP(A244,'Lista de Produtos'!A:I,7,FALSE))</f>
        <v/>
      </c>
      <c r="F244" s="16" t="str">
        <f>IF(A244="","",VLOOKUP(A244,'Lista de Produtos'!A:I,9,FALSE))</f>
        <v/>
      </c>
      <c r="G244" s="16"/>
      <c r="H244" s="16"/>
      <c r="I244" s="22"/>
    </row>
    <row r="245" spans="1:9" ht="15" customHeight="1" x14ac:dyDescent="0.2">
      <c r="A245" s="71"/>
      <c r="B245" s="10" t="str">
        <f>IF(A245="","",VLOOKUP(A245,'Lista de Produtos'!A:I,3,FALSE))</f>
        <v/>
      </c>
      <c r="C245" s="14" t="str">
        <f>IF(A245="","",VLOOKUP(A245,'Lista de Produtos'!A:I,4,FALSE))</f>
        <v/>
      </c>
      <c r="D245" s="17" t="str">
        <f>IF(A245="","",VLOOKUP(A245,'Lista de Produtos'!A:I,2,FALSE))</f>
        <v/>
      </c>
      <c r="E245" s="17" t="str">
        <f>IF(A245="","",VLOOKUP(A245,'Lista de Produtos'!A:I,7,FALSE))</f>
        <v/>
      </c>
      <c r="F245" s="68" t="str">
        <f>IF(A245="","",VLOOKUP(A245,'Lista de Produtos'!A:I,9,FALSE))</f>
        <v/>
      </c>
      <c r="G245" s="17"/>
      <c r="H245" s="17"/>
      <c r="I245" s="22"/>
    </row>
    <row r="246" spans="1:9" ht="15" customHeight="1" x14ac:dyDescent="0.2">
      <c r="A246" s="70"/>
      <c r="B246" s="11" t="str">
        <f>IF(A246="","",VLOOKUP(A246,'Lista de Produtos'!A:I,3,FALSE))</f>
        <v/>
      </c>
      <c r="C246" s="13" t="str">
        <f>IF(A246="","",VLOOKUP(A246,'Lista de Produtos'!A:I,4,FALSE))</f>
        <v/>
      </c>
      <c r="D246" s="16" t="str">
        <f>IF(A246="","",VLOOKUP(A246,'Lista de Produtos'!A:I,2,FALSE))</f>
        <v/>
      </c>
      <c r="E246" s="16" t="str">
        <f>IF(A246="","",VLOOKUP(A246,'Lista de Produtos'!A:I,7,FALSE))</f>
        <v/>
      </c>
      <c r="F246" s="16" t="str">
        <f>IF(A246="","",VLOOKUP(A246,'Lista de Produtos'!A:I,9,FALSE))</f>
        <v/>
      </c>
      <c r="G246" s="16"/>
      <c r="H246" s="16"/>
      <c r="I246" s="22"/>
    </row>
    <row r="247" spans="1:9" ht="15" customHeight="1" x14ac:dyDescent="0.2">
      <c r="A247" s="71"/>
      <c r="B247" s="10" t="str">
        <f>IF(A247="","",VLOOKUP(A247,'Lista de Produtos'!A:I,3,FALSE))</f>
        <v/>
      </c>
      <c r="C247" s="14" t="str">
        <f>IF(A247="","",VLOOKUP(A247,'Lista de Produtos'!A:I,4,FALSE))</f>
        <v/>
      </c>
      <c r="D247" s="17" t="str">
        <f>IF(A247="","",VLOOKUP(A247,'Lista de Produtos'!A:I,2,FALSE))</f>
        <v/>
      </c>
      <c r="E247" s="17" t="str">
        <f>IF(A247="","",VLOOKUP(A247,'Lista de Produtos'!A:I,7,FALSE))</f>
        <v/>
      </c>
      <c r="F247" s="68" t="str">
        <f>IF(A247="","",VLOOKUP(A247,'Lista de Produtos'!A:I,9,FALSE))</f>
        <v/>
      </c>
      <c r="G247" s="17"/>
      <c r="H247" s="17"/>
      <c r="I247" s="22"/>
    </row>
    <row r="248" spans="1:9" ht="15" customHeight="1" x14ac:dyDescent="0.2">
      <c r="A248" s="70"/>
      <c r="B248" s="11" t="str">
        <f>IF(A248="","",VLOOKUP(A248,'Lista de Produtos'!A:I,3,FALSE))</f>
        <v/>
      </c>
      <c r="C248" s="13" t="str">
        <f>IF(A248="","",VLOOKUP(A248,'Lista de Produtos'!A:I,4,FALSE))</f>
        <v/>
      </c>
      <c r="D248" s="16" t="str">
        <f>IF(A248="","",VLOOKUP(A248,'Lista de Produtos'!A:I,2,FALSE))</f>
        <v/>
      </c>
      <c r="E248" s="16" t="str">
        <f>IF(A248="","",VLOOKUP(A248,'Lista de Produtos'!A:I,7,FALSE))</f>
        <v/>
      </c>
      <c r="F248" s="16" t="str">
        <f>IF(A248="","",VLOOKUP(A248,'Lista de Produtos'!A:I,9,FALSE))</f>
        <v/>
      </c>
      <c r="G248" s="16"/>
      <c r="H248" s="16"/>
      <c r="I248" s="22"/>
    </row>
    <row r="249" spans="1:9" ht="15" customHeight="1" x14ac:dyDescent="0.2">
      <c r="A249" s="71"/>
      <c r="B249" s="10" t="str">
        <f>IF(A249="","",VLOOKUP(A249,'Lista de Produtos'!A:I,3,FALSE))</f>
        <v/>
      </c>
      <c r="C249" s="14" t="str">
        <f>IF(A249="","",VLOOKUP(A249,'Lista de Produtos'!A:I,4,FALSE))</f>
        <v/>
      </c>
      <c r="D249" s="17" t="str">
        <f>IF(A249="","",VLOOKUP(A249,'Lista de Produtos'!A:I,2,FALSE))</f>
        <v/>
      </c>
      <c r="E249" s="17" t="str">
        <f>IF(A249="","",VLOOKUP(A249,'Lista de Produtos'!A:I,7,FALSE))</f>
        <v/>
      </c>
      <c r="F249" s="68" t="str">
        <f>IF(A249="","",VLOOKUP(A249,'Lista de Produtos'!A:I,9,FALSE))</f>
        <v/>
      </c>
      <c r="G249" s="17"/>
      <c r="H249" s="17"/>
      <c r="I249" s="22"/>
    </row>
    <row r="250" spans="1:9" ht="15" customHeight="1" x14ac:dyDescent="0.2">
      <c r="A250" s="70"/>
      <c r="B250" s="11" t="str">
        <f>IF(A250="","",VLOOKUP(A250,'Lista de Produtos'!A:I,3,FALSE))</f>
        <v/>
      </c>
      <c r="C250" s="13" t="str">
        <f>IF(A250="","",VLOOKUP(A250,'Lista de Produtos'!A:I,4,FALSE))</f>
        <v/>
      </c>
      <c r="D250" s="16" t="str">
        <f>IF(A250="","",VLOOKUP(A250,'Lista de Produtos'!A:I,2,FALSE))</f>
        <v/>
      </c>
      <c r="E250" s="16" t="str">
        <f>IF(A250="","",VLOOKUP(A250,'Lista de Produtos'!A:I,7,FALSE))</f>
        <v/>
      </c>
      <c r="F250" s="16" t="str">
        <f>IF(A250="","",VLOOKUP(A250,'Lista de Produtos'!A:I,9,FALSE))</f>
        <v/>
      </c>
      <c r="G250" s="16"/>
      <c r="H250" s="16"/>
      <c r="I250" s="22"/>
    </row>
    <row r="251" spans="1:9" ht="15" customHeight="1" x14ac:dyDescent="0.2">
      <c r="A251" s="71"/>
      <c r="B251" s="10" t="str">
        <f>IF(A251="","",VLOOKUP(A251,'Lista de Produtos'!A:I,3,FALSE))</f>
        <v/>
      </c>
      <c r="C251" s="14" t="str">
        <f>IF(A251="","",VLOOKUP(A251,'Lista de Produtos'!A:I,4,FALSE))</f>
        <v/>
      </c>
      <c r="D251" s="17" t="str">
        <f>IF(A251="","",VLOOKUP(A251,'Lista de Produtos'!A:I,2,FALSE))</f>
        <v/>
      </c>
      <c r="E251" s="17" t="str">
        <f>IF(A251="","",VLOOKUP(A251,'Lista de Produtos'!A:I,7,FALSE))</f>
        <v/>
      </c>
      <c r="F251" s="68" t="str">
        <f>IF(A251="","",VLOOKUP(A251,'Lista de Produtos'!A:I,9,FALSE))</f>
        <v/>
      </c>
      <c r="G251" s="17"/>
      <c r="H251" s="17"/>
      <c r="I251" s="22"/>
    </row>
    <row r="252" spans="1:9" ht="15" customHeight="1" x14ac:dyDescent="0.2">
      <c r="A252" s="70"/>
      <c r="B252" s="11" t="str">
        <f>IF(A252="","",VLOOKUP(A252,'Lista de Produtos'!A:I,3,FALSE))</f>
        <v/>
      </c>
      <c r="C252" s="13" t="str">
        <f>IF(A252="","",VLOOKUP(A252,'Lista de Produtos'!A:I,4,FALSE))</f>
        <v/>
      </c>
      <c r="D252" s="16" t="str">
        <f>IF(A252="","",VLOOKUP(A252,'Lista de Produtos'!A:I,2,FALSE))</f>
        <v/>
      </c>
      <c r="E252" s="16" t="str">
        <f>IF(A252="","",VLOOKUP(A252,'Lista de Produtos'!A:I,7,FALSE))</f>
        <v/>
      </c>
      <c r="F252" s="16" t="str">
        <f>IF(A252="","",VLOOKUP(A252,'Lista de Produtos'!A:I,9,FALSE))</f>
        <v/>
      </c>
      <c r="G252" s="16"/>
      <c r="H252" s="16"/>
      <c r="I252" s="22"/>
    </row>
    <row r="253" spans="1:9" ht="15" customHeight="1" x14ac:dyDescent="0.2">
      <c r="A253" s="71"/>
      <c r="B253" s="10" t="str">
        <f>IF(A253="","",VLOOKUP(A253,'Lista de Produtos'!A:I,3,FALSE))</f>
        <v/>
      </c>
      <c r="C253" s="14" t="str">
        <f>IF(A253="","",VLOOKUP(A253,'Lista de Produtos'!A:I,4,FALSE))</f>
        <v/>
      </c>
      <c r="D253" s="17" t="str">
        <f>IF(A253="","",VLOOKUP(A253,'Lista de Produtos'!A:I,2,FALSE))</f>
        <v/>
      </c>
      <c r="E253" s="17" t="str">
        <f>IF(A253="","",VLOOKUP(A253,'Lista de Produtos'!A:I,7,FALSE))</f>
        <v/>
      </c>
      <c r="F253" s="68" t="str">
        <f>IF(A253="","",VLOOKUP(A253,'Lista de Produtos'!A:I,9,FALSE))</f>
        <v/>
      </c>
      <c r="G253" s="17"/>
      <c r="H253" s="17"/>
      <c r="I253" s="22"/>
    </row>
    <row r="254" spans="1:9" ht="15" customHeight="1" x14ac:dyDescent="0.2">
      <c r="A254" s="70"/>
      <c r="B254" s="11" t="str">
        <f>IF(A254="","",VLOOKUP(A254,'Lista de Produtos'!A:I,3,FALSE))</f>
        <v/>
      </c>
      <c r="C254" s="13" t="str">
        <f>IF(A254="","",VLOOKUP(A254,'Lista de Produtos'!A:I,4,FALSE))</f>
        <v/>
      </c>
      <c r="D254" s="16" t="str">
        <f>IF(A254="","",VLOOKUP(A254,'Lista de Produtos'!A:I,2,FALSE))</f>
        <v/>
      </c>
      <c r="E254" s="16" t="str">
        <f>IF(A254="","",VLOOKUP(A254,'Lista de Produtos'!A:I,7,FALSE))</f>
        <v/>
      </c>
      <c r="F254" s="16" t="str">
        <f>IF(A254="","",VLOOKUP(A254,'Lista de Produtos'!A:I,9,FALSE))</f>
        <v/>
      </c>
      <c r="G254" s="16"/>
      <c r="H254" s="16"/>
      <c r="I254" s="22"/>
    </row>
    <row r="255" spans="1:9" ht="15" customHeight="1" x14ac:dyDescent="0.2">
      <c r="A255" s="71"/>
      <c r="B255" s="10" t="str">
        <f>IF(A255="","",VLOOKUP(A255,'Lista de Produtos'!A:I,3,FALSE))</f>
        <v/>
      </c>
      <c r="C255" s="14" t="str">
        <f>IF(A255="","",VLOOKUP(A255,'Lista de Produtos'!A:I,4,FALSE))</f>
        <v/>
      </c>
      <c r="D255" s="17" t="str">
        <f>IF(A255="","",VLOOKUP(A255,'Lista de Produtos'!A:I,2,FALSE))</f>
        <v/>
      </c>
      <c r="E255" s="17" t="str">
        <f>IF(A255="","",VLOOKUP(A255,'Lista de Produtos'!A:I,7,FALSE))</f>
        <v/>
      </c>
      <c r="F255" s="68" t="str">
        <f>IF(A255="","",VLOOKUP(A255,'Lista de Produtos'!A:I,9,FALSE))</f>
        <v/>
      </c>
      <c r="G255" s="17"/>
      <c r="H255" s="17"/>
      <c r="I255" s="22"/>
    </row>
    <row r="256" spans="1:9" ht="15" customHeight="1" x14ac:dyDescent="0.2">
      <c r="A256" s="70"/>
      <c r="B256" s="11" t="str">
        <f>IF(A256="","",VLOOKUP(A256,'Lista de Produtos'!A:I,3,FALSE))</f>
        <v/>
      </c>
      <c r="C256" s="13" t="str">
        <f>IF(A256="","",VLOOKUP(A256,'Lista de Produtos'!A:I,4,FALSE))</f>
        <v/>
      </c>
      <c r="D256" s="16" t="str">
        <f>IF(A256="","",VLOOKUP(A256,'Lista de Produtos'!A:I,2,FALSE))</f>
        <v/>
      </c>
      <c r="E256" s="16" t="str">
        <f>IF(A256="","",VLOOKUP(A256,'Lista de Produtos'!A:I,7,FALSE))</f>
        <v/>
      </c>
      <c r="F256" s="16" t="str">
        <f>IF(A256="","",VLOOKUP(A256,'Lista de Produtos'!A:I,9,FALSE))</f>
        <v/>
      </c>
      <c r="G256" s="16"/>
      <c r="H256" s="16"/>
      <c r="I256" s="22"/>
    </row>
    <row r="257" spans="1:9" ht="15" customHeight="1" x14ac:dyDescent="0.2">
      <c r="A257" s="71"/>
      <c r="B257" s="10" t="str">
        <f>IF(A257="","",VLOOKUP(A257,'Lista de Produtos'!A:I,3,FALSE))</f>
        <v/>
      </c>
      <c r="C257" s="14" t="str">
        <f>IF(A257="","",VLOOKUP(A257,'Lista de Produtos'!A:I,4,FALSE))</f>
        <v/>
      </c>
      <c r="D257" s="17" t="str">
        <f>IF(A257="","",VLOOKUP(A257,'Lista de Produtos'!A:I,2,FALSE))</f>
        <v/>
      </c>
      <c r="E257" s="17" t="str">
        <f>IF(A257="","",VLOOKUP(A257,'Lista de Produtos'!A:I,7,FALSE))</f>
        <v/>
      </c>
      <c r="F257" s="68" t="str">
        <f>IF(A257="","",VLOOKUP(A257,'Lista de Produtos'!A:I,9,FALSE))</f>
        <v/>
      </c>
      <c r="G257" s="17"/>
      <c r="H257" s="17"/>
      <c r="I257" s="22"/>
    </row>
    <row r="258" spans="1:9" ht="15" customHeight="1" x14ac:dyDescent="0.2">
      <c r="A258" s="70"/>
      <c r="B258" s="11" t="str">
        <f>IF(A258="","",VLOOKUP(A258,'Lista de Produtos'!A:I,3,FALSE))</f>
        <v/>
      </c>
      <c r="C258" s="13" t="str">
        <f>IF(A258="","",VLOOKUP(A258,'Lista de Produtos'!A:I,4,FALSE))</f>
        <v/>
      </c>
      <c r="D258" s="16" t="str">
        <f>IF(A258="","",VLOOKUP(A258,'Lista de Produtos'!A:I,2,FALSE))</f>
        <v/>
      </c>
      <c r="E258" s="16" t="str">
        <f>IF(A258="","",VLOOKUP(A258,'Lista de Produtos'!A:I,7,FALSE))</f>
        <v/>
      </c>
      <c r="F258" s="16" t="str">
        <f>IF(A258="","",VLOOKUP(A258,'Lista de Produtos'!A:I,9,FALSE))</f>
        <v/>
      </c>
      <c r="G258" s="16"/>
      <c r="H258" s="16"/>
      <c r="I258" s="22"/>
    </row>
    <row r="259" spans="1:9" ht="15" customHeight="1" x14ac:dyDescent="0.2">
      <c r="A259" s="71"/>
      <c r="B259" s="10" t="str">
        <f>IF(A259="","",VLOOKUP(A259,'Lista de Produtos'!A:I,3,FALSE))</f>
        <v/>
      </c>
      <c r="C259" s="14" t="str">
        <f>IF(A259="","",VLOOKUP(A259,'Lista de Produtos'!A:I,4,FALSE))</f>
        <v/>
      </c>
      <c r="D259" s="17" t="str">
        <f>IF(A259="","",VLOOKUP(A259,'Lista de Produtos'!A:I,2,FALSE))</f>
        <v/>
      </c>
      <c r="E259" s="17" t="str">
        <f>IF(A259="","",VLOOKUP(A259,'Lista de Produtos'!A:I,7,FALSE))</f>
        <v/>
      </c>
      <c r="F259" s="68" t="str">
        <f>IF(A259="","",VLOOKUP(A259,'Lista de Produtos'!A:I,9,FALSE))</f>
        <v/>
      </c>
      <c r="G259" s="17"/>
      <c r="H259" s="17"/>
      <c r="I259" s="22"/>
    </row>
    <row r="260" spans="1:9" ht="15" customHeight="1" x14ac:dyDescent="0.2">
      <c r="A260" s="70"/>
      <c r="B260" s="11" t="str">
        <f>IF(A260="","",VLOOKUP(A260,'Lista de Produtos'!A:I,3,FALSE))</f>
        <v/>
      </c>
      <c r="C260" s="13" t="str">
        <f>IF(A260="","",VLOOKUP(A260,'Lista de Produtos'!A:I,4,FALSE))</f>
        <v/>
      </c>
      <c r="D260" s="16" t="str">
        <f>IF(A260="","",VLOOKUP(A260,'Lista de Produtos'!A:I,2,FALSE))</f>
        <v/>
      </c>
      <c r="E260" s="16" t="str">
        <f>IF(A260="","",VLOOKUP(A260,'Lista de Produtos'!A:I,7,FALSE))</f>
        <v/>
      </c>
      <c r="F260" s="16" t="str">
        <f>IF(A260="","",VLOOKUP(A260,'Lista de Produtos'!A:I,9,FALSE))</f>
        <v/>
      </c>
      <c r="G260" s="16"/>
      <c r="H260" s="16"/>
      <c r="I260" s="22"/>
    </row>
    <row r="261" spans="1:9" ht="15" customHeight="1" x14ac:dyDescent="0.2">
      <c r="A261" s="71"/>
      <c r="B261" s="10" t="str">
        <f>IF(A261="","",VLOOKUP(A261,'Lista de Produtos'!A:I,3,FALSE))</f>
        <v/>
      </c>
      <c r="C261" s="14" t="str">
        <f>IF(A261="","",VLOOKUP(A261,'Lista de Produtos'!A:I,4,FALSE))</f>
        <v/>
      </c>
      <c r="D261" s="17" t="str">
        <f>IF(A261="","",VLOOKUP(A261,'Lista de Produtos'!A:I,2,FALSE))</f>
        <v/>
      </c>
      <c r="E261" s="17" t="str">
        <f>IF(A261="","",VLOOKUP(A261,'Lista de Produtos'!A:I,7,FALSE))</f>
        <v/>
      </c>
      <c r="F261" s="68" t="str">
        <f>IF(A261="","",VLOOKUP(A261,'Lista de Produtos'!A:I,9,FALSE))</f>
        <v/>
      </c>
      <c r="G261" s="17"/>
      <c r="H261" s="17"/>
      <c r="I261" s="22"/>
    </row>
    <row r="262" spans="1:9" ht="15" customHeight="1" x14ac:dyDescent="0.2">
      <c r="A262" s="70"/>
      <c r="B262" s="11" t="str">
        <f>IF(A262="","",VLOOKUP(A262,'Lista de Produtos'!A:I,3,FALSE))</f>
        <v/>
      </c>
      <c r="C262" s="13" t="str">
        <f>IF(A262="","",VLOOKUP(A262,'Lista de Produtos'!A:I,4,FALSE))</f>
        <v/>
      </c>
      <c r="D262" s="16" t="str">
        <f>IF(A262="","",VLOOKUP(A262,'Lista de Produtos'!A:I,2,FALSE))</f>
        <v/>
      </c>
      <c r="E262" s="16" t="str">
        <f>IF(A262="","",VLOOKUP(A262,'Lista de Produtos'!A:I,7,FALSE))</f>
        <v/>
      </c>
      <c r="F262" s="16" t="str">
        <f>IF(A262="","",VLOOKUP(A262,'Lista de Produtos'!A:I,9,FALSE))</f>
        <v/>
      </c>
      <c r="G262" s="16"/>
      <c r="H262" s="16"/>
      <c r="I262" s="22"/>
    </row>
    <row r="263" spans="1:9" ht="15" customHeight="1" x14ac:dyDescent="0.2">
      <c r="A263" s="73"/>
      <c r="B263" s="10" t="str">
        <f>IF(A263="","",VLOOKUP(A263,'Lista de Produtos'!A:I,3,FALSE))</f>
        <v/>
      </c>
      <c r="C263" s="14" t="str">
        <f>IF(A263="","",VLOOKUP(A263,'Lista de Produtos'!A:I,4,FALSE))</f>
        <v/>
      </c>
      <c r="D263" s="17" t="str">
        <f>IF(A263="","",VLOOKUP(A263,'Lista de Produtos'!A:I,2,FALSE))</f>
        <v/>
      </c>
      <c r="E263" s="17" t="str">
        <f>IF(A263="","",VLOOKUP(A263,'Lista de Produtos'!A:I,7,FALSE))</f>
        <v/>
      </c>
      <c r="F263" s="68" t="str">
        <f>IF(A263="","",VLOOKUP(A263,'Lista de Produtos'!A:I,9,FALSE))</f>
        <v/>
      </c>
      <c r="G263" s="17"/>
      <c r="H263" s="17"/>
      <c r="I263" s="22"/>
    </row>
    <row r="264" spans="1:9" ht="15" customHeight="1" x14ac:dyDescent="0.2">
      <c r="A264" s="74"/>
      <c r="B264" s="11" t="str">
        <f>IF(A264="","",VLOOKUP(A264,'Lista de Produtos'!A:I,3,FALSE))</f>
        <v/>
      </c>
      <c r="C264" s="13" t="str">
        <f>IF(A264="","",VLOOKUP(A264,'Lista de Produtos'!A:I,4,FALSE))</f>
        <v/>
      </c>
      <c r="D264" s="16" t="str">
        <f>IF(A264="","",VLOOKUP(A264,'Lista de Produtos'!A:I,2,FALSE))</f>
        <v/>
      </c>
      <c r="E264" s="16" t="str">
        <f>IF(A264="","",VLOOKUP(A264,'Lista de Produtos'!A:I,7,FALSE))</f>
        <v/>
      </c>
      <c r="F264" s="16" t="str">
        <f>IF(A264="","",VLOOKUP(A264,'Lista de Produtos'!A:I,9,FALSE))</f>
        <v/>
      </c>
      <c r="G264" s="16"/>
      <c r="H264" s="16"/>
      <c r="I264" s="22"/>
    </row>
    <row r="265" spans="1:9" ht="15" customHeight="1" x14ac:dyDescent="0.2">
      <c r="A265" s="73"/>
      <c r="B265" s="10" t="str">
        <f>IF(A265="","",VLOOKUP(A265,'Lista de Produtos'!A:I,3,FALSE))</f>
        <v/>
      </c>
      <c r="C265" s="14" t="str">
        <f>IF(A265="","",VLOOKUP(A265,'Lista de Produtos'!A:I,4,FALSE))</f>
        <v/>
      </c>
      <c r="D265" s="17" t="str">
        <f>IF(A265="","",VLOOKUP(A265,'Lista de Produtos'!A:I,2,FALSE))</f>
        <v/>
      </c>
      <c r="E265" s="17" t="str">
        <f>IF(A265="","",VLOOKUP(A265,'Lista de Produtos'!A:I,7,FALSE))</f>
        <v/>
      </c>
      <c r="F265" s="68" t="str">
        <f>IF(A265="","",VLOOKUP(A265,'Lista de Produtos'!A:I,9,FALSE))</f>
        <v/>
      </c>
      <c r="G265" s="17"/>
      <c r="H265" s="17"/>
      <c r="I265" s="22"/>
    </row>
    <row r="266" spans="1:9" ht="15" customHeight="1" x14ac:dyDescent="0.2">
      <c r="A266" s="74"/>
      <c r="B266" s="11" t="str">
        <f>IF(A266="","",VLOOKUP(A266,'Lista de Produtos'!A:I,3,FALSE))</f>
        <v/>
      </c>
      <c r="C266" s="13" t="str">
        <f>IF(A266="","",VLOOKUP(A266,'Lista de Produtos'!A:I,4,FALSE))</f>
        <v/>
      </c>
      <c r="D266" s="16" t="str">
        <f>IF(A266="","",VLOOKUP(A266,'Lista de Produtos'!A:I,2,FALSE))</f>
        <v/>
      </c>
      <c r="E266" s="16" t="str">
        <f>IF(A266="","",VLOOKUP(A266,'Lista de Produtos'!A:I,7,FALSE))</f>
        <v/>
      </c>
      <c r="F266" s="16" t="str">
        <f>IF(A266="","",VLOOKUP(A266,'Lista de Produtos'!A:I,9,FALSE))</f>
        <v/>
      </c>
      <c r="G266" s="16"/>
      <c r="H266" s="16"/>
      <c r="I266" s="22"/>
    </row>
    <row r="267" spans="1:9" ht="15" customHeight="1" x14ac:dyDescent="0.2">
      <c r="A267" s="73"/>
      <c r="B267" s="10" t="str">
        <f>IF(A267="","",VLOOKUP(A267,'Lista de Produtos'!A:I,3,FALSE))</f>
        <v/>
      </c>
      <c r="C267" s="14" t="str">
        <f>IF(A267="","",VLOOKUP(A267,'Lista de Produtos'!A:I,4,FALSE))</f>
        <v/>
      </c>
      <c r="D267" s="17" t="str">
        <f>IF(A267="","",VLOOKUP(A267,'Lista de Produtos'!A:I,2,FALSE))</f>
        <v/>
      </c>
      <c r="E267" s="17" t="str">
        <f>IF(A267="","",VLOOKUP(A267,'Lista de Produtos'!A:I,7,FALSE))</f>
        <v/>
      </c>
      <c r="F267" s="68" t="str">
        <f>IF(A267="","",VLOOKUP(A267,'Lista de Produtos'!A:I,9,FALSE))</f>
        <v/>
      </c>
      <c r="G267" s="17"/>
      <c r="H267" s="17"/>
      <c r="I267" s="22"/>
    </row>
    <row r="268" spans="1:9" ht="15" customHeight="1" x14ac:dyDescent="0.2">
      <c r="A268" s="74"/>
      <c r="B268" s="11" t="str">
        <f>IF(A268="","",VLOOKUP(A268,'Lista de Produtos'!A:I,3,FALSE))</f>
        <v/>
      </c>
      <c r="C268" s="13" t="str">
        <f>IF(A268="","",VLOOKUP(A268,'Lista de Produtos'!A:I,4,FALSE))</f>
        <v/>
      </c>
      <c r="D268" s="16" t="str">
        <f>IF(A268="","",VLOOKUP(A268,'Lista de Produtos'!A:I,2,FALSE))</f>
        <v/>
      </c>
      <c r="E268" s="16" t="str">
        <f>IF(A268="","",VLOOKUP(A268,'Lista de Produtos'!A:I,7,FALSE))</f>
        <v/>
      </c>
      <c r="F268" s="16" t="str">
        <f>IF(A268="","",VLOOKUP(A268,'Lista de Produtos'!A:I,9,FALSE))</f>
        <v/>
      </c>
      <c r="G268" s="16"/>
      <c r="H268" s="16"/>
      <c r="I268" s="22"/>
    </row>
    <row r="269" spans="1:9" ht="15" customHeight="1" x14ac:dyDescent="0.2">
      <c r="A269" s="73"/>
      <c r="B269" s="10" t="str">
        <f>IF(A269="","",VLOOKUP(A269,'Lista de Produtos'!A:I,3,FALSE))</f>
        <v/>
      </c>
      <c r="C269" s="14" t="str">
        <f>IF(A269="","",VLOOKUP(A269,'Lista de Produtos'!A:I,4,FALSE))</f>
        <v/>
      </c>
      <c r="D269" s="17" t="str">
        <f>IF(A269="","",VLOOKUP(A269,'Lista de Produtos'!A:I,2,FALSE))</f>
        <v/>
      </c>
      <c r="E269" s="17" t="str">
        <f>IF(A269="","",VLOOKUP(A269,'Lista de Produtos'!A:I,7,FALSE))</f>
        <v/>
      </c>
      <c r="F269" s="68" t="str">
        <f>IF(A269="","",VLOOKUP(A269,'Lista de Produtos'!A:I,9,FALSE))</f>
        <v/>
      </c>
      <c r="G269" s="17"/>
      <c r="H269" s="17"/>
      <c r="I269" s="22"/>
    </row>
    <row r="270" spans="1:9" ht="15" customHeight="1" x14ac:dyDescent="0.2">
      <c r="A270" s="74"/>
      <c r="B270" s="11" t="str">
        <f>IF(A270="","",VLOOKUP(A270,'Lista de Produtos'!A:I,3,FALSE))</f>
        <v/>
      </c>
      <c r="C270" s="13" t="str">
        <f>IF(A270="","",VLOOKUP(A270,'Lista de Produtos'!A:I,4,FALSE))</f>
        <v/>
      </c>
      <c r="D270" s="16" t="str">
        <f>IF(A270="","",VLOOKUP(A270,'Lista de Produtos'!A:I,2,FALSE))</f>
        <v/>
      </c>
      <c r="E270" s="16" t="str">
        <f>IF(A270="","",VLOOKUP(A270,'Lista de Produtos'!A:I,7,FALSE))</f>
        <v/>
      </c>
      <c r="F270" s="16" t="str">
        <f>IF(A270="","",VLOOKUP(A270,'Lista de Produtos'!A:I,9,FALSE))</f>
        <v/>
      </c>
      <c r="G270" s="16"/>
      <c r="H270" s="16"/>
      <c r="I270" s="22"/>
    </row>
    <row r="271" spans="1:9" ht="15" customHeight="1" x14ac:dyDescent="0.2">
      <c r="A271" s="73"/>
      <c r="B271" s="10" t="str">
        <f>IF(A271="","",VLOOKUP(A271,'Lista de Produtos'!A:I,3,FALSE))</f>
        <v/>
      </c>
      <c r="C271" s="14" t="str">
        <f>IF(A271="","",VLOOKUP(A271,'Lista de Produtos'!A:I,4,FALSE))</f>
        <v/>
      </c>
      <c r="D271" s="17" t="str">
        <f>IF(A271="","",VLOOKUP(A271,'Lista de Produtos'!A:I,2,FALSE))</f>
        <v/>
      </c>
      <c r="E271" s="17" t="str">
        <f>IF(A271="","",VLOOKUP(A271,'Lista de Produtos'!A:I,7,FALSE))</f>
        <v/>
      </c>
      <c r="F271" s="68" t="str">
        <f>IF(A271="","",VLOOKUP(A271,'Lista de Produtos'!A:I,9,FALSE))</f>
        <v/>
      </c>
      <c r="G271" s="17"/>
      <c r="H271" s="17"/>
      <c r="I271" s="22"/>
    </row>
    <row r="272" spans="1:9" ht="15" customHeight="1" x14ac:dyDescent="0.2">
      <c r="A272" s="74"/>
      <c r="B272" s="11" t="str">
        <f>IF(A272="","",VLOOKUP(A272,'Lista de Produtos'!A:I,3,FALSE))</f>
        <v/>
      </c>
      <c r="C272" s="13" t="str">
        <f>IF(A272="","",VLOOKUP(A272,'Lista de Produtos'!A:I,4,FALSE))</f>
        <v/>
      </c>
      <c r="D272" s="16" t="str">
        <f>IF(A272="","",VLOOKUP(A272,'Lista de Produtos'!A:I,2,FALSE))</f>
        <v/>
      </c>
      <c r="E272" s="16" t="str">
        <f>IF(A272="","",VLOOKUP(A272,'Lista de Produtos'!A:I,7,FALSE))</f>
        <v/>
      </c>
      <c r="F272" s="16" t="str">
        <f>IF(A272="","",VLOOKUP(A272,'Lista de Produtos'!A:I,9,FALSE))</f>
        <v/>
      </c>
      <c r="G272" s="16"/>
      <c r="H272" s="16"/>
      <c r="I272" s="22"/>
    </row>
    <row r="273" spans="1:9" ht="15" customHeight="1" x14ac:dyDescent="0.2">
      <c r="A273" s="73"/>
      <c r="B273" s="10" t="str">
        <f>IF(A273="","",VLOOKUP(A273,'Lista de Produtos'!A:I,3,FALSE))</f>
        <v/>
      </c>
      <c r="C273" s="14" t="str">
        <f>IF(A273="","",VLOOKUP(A273,'Lista de Produtos'!A:I,4,FALSE))</f>
        <v/>
      </c>
      <c r="D273" s="17" t="str">
        <f>IF(A273="","",VLOOKUP(A273,'Lista de Produtos'!A:I,2,FALSE))</f>
        <v/>
      </c>
      <c r="E273" s="17" t="str">
        <f>IF(A273="","",VLOOKUP(A273,'Lista de Produtos'!A:I,7,FALSE))</f>
        <v/>
      </c>
      <c r="F273" s="68" t="str">
        <f>IF(A273="","",VLOOKUP(A273,'Lista de Produtos'!A:I,9,FALSE))</f>
        <v/>
      </c>
      <c r="G273" s="17"/>
      <c r="H273" s="17"/>
      <c r="I273" s="22"/>
    </row>
    <row r="274" spans="1:9" ht="15" customHeight="1" x14ac:dyDescent="0.2">
      <c r="A274" s="74"/>
      <c r="B274" s="11" t="str">
        <f>IF(A274="","",VLOOKUP(A274,'Lista de Produtos'!A:I,3,FALSE))</f>
        <v/>
      </c>
      <c r="C274" s="13" t="str">
        <f>IF(A274="","",VLOOKUP(A274,'Lista de Produtos'!A:I,4,FALSE))</f>
        <v/>
      </c>
      <c r="D274" s="16" t="str">
        <f>IF(A274="","",VLOOKUP(A274,'Lista de Produtos'!A:I,2,FALSE))</f>
        <v/>
      </c>
      <c r="E274" s="16" t="str">
        <f>IF(A274="","",VLOOKUP(A274,'Lista de Produtos'!A:I,7,FALSE))</f>
        <v/>
      </c>
      <c r="F274" s="16" t="str">
        <f>IF(A274="","",VLOOKUP(A274,'Lista de Produtos'!A:I,9,FALSE))</f>
        <v/>
      </c>
      <c r="G274" s="16"/>
      <c r="H274" s="16"/>
      <c r="I274" s="22"/>
    </row>
    <row r="275" spans="1:9" ht="15" customHeight="1" x14ac:dyDescent="0.2">
      <c r="A275" s="73"/>
      <c r="B275" s="10" t="str">
        <f>IF(A275="","",VLOOKUP(A275,'Lista de Produtos'!A:I,3,FALSE))</f>
        <v/>
      </c>
      <c r="C275" s="14" t="str">
        <f>IF(A275="","",VLOOKUP(A275,'Lista de Produtos'!A:I,4,FALSE))</f>
        <v/>
      </c>
      <c r="D275" s="17" t="str">
        <f>IF(A275="","",VLOOKUP(A275,'Lista de Produtos'!A:I,2,FALSE))</f>
        <v/>
      </c>
      <c r="E275" s="17" t="str">
        <f>IF(A275="","",VLOOKUP(A275,'Lista de Produtos'!A:I,7,FALSE))</f>
        <v/>
      </c>
      <c r="F275" s="68" t="str">
        <f>IF(A275="","",VLOOKUP(A275,'Lista de Produtos'!A:I,9,FALSE))</f>
        <v/>
      </c>
      <c r="G275" s="17"/>
      <c r="H275" s="17"/>
      <c r="I275" s="22"/>
    </row>
    <row r="276" spans="1:9" ht="15" customHeight="1" x14ac:dyDescent="0.2">
      <c r="A276" s="74"/>
      <c r="B276" s="11" t="str">
        <f>IF(A276="","",VLOOKUP(A276,'Lista de Produtos'!A:I,3,FALSE))</f>
        <v/>
      </c>
      <c r="C276" s="13" t="str">
        <f>IF(A276="","",VLOOKUP(A276,'Lista de Produtos'!A:I,4,FALSE))</f>
        <v/>
      </c>
      <c r="D276" s="16" t="str">
        <f>IF(A276="","",VLOOKUP(A276,'Lista de Produtos'!A:I,2,FALSE))</f>
        <v/>
      </c>
      <c r="E276" s="16" t="str">
        <f>IF(A276="","",VLOOKUP(A276,'Lista de Produtos'!A:I,7,FALSE))</f>
        <v/>
      </c>
      <c r="F276" s="16" t="str">
        <f>IF(A276="","",VLOOKUP(A276,'Lista de Produtos'!A:I,9,FALSE))</f>
        <v/>
      </c>
      <c r="G276" s="16"/>
      <c r="H276" s="16"/>
      <c r="I276" s="22"/>
    </row>
    <row r="277" spans="1:9" ht="15" customHeight="1" x14ac:dyDescent="0.2">
      <c r="A277" s="73"/>
      <c r="B277" s="10" t="str">
        <f>IF(A277="","",VLOOKUP(A277,'Lista de Produtos'!A:I,3,FALSE))</f>
        <v/>
      </c>
      <c r="C277" s="14" t="str">
        <f>IF(A277="","",VLOOKUP(A277,'Lista de Produtos'!A:I,4,FALSE))</f>
        <v/>
      </c>
      <c r="D277" s="17" t="str">
        <f>IF(A277="","",VLOOKUP(A277,'Lista de Produtos'!A:I,2,FALSE))</f>
        <v/>
      </c>
      <c r="E277" s="17" t="str">
        <f>IF(A277="","",VLOOKUP(A277,'Lista de Produtos'!A:I,7,FALSE))</f>
        <v/>
      </c>
      <c r="F277" s="68" t="str">
        <f>IF(A277="","",VLOOKUP(A277,'Lista de Produtos'!A:I,9,FALSE))</f>
        <v/>
      </c>
      <c r="G277" s="17"/>
      <c r="H277" s="17"/>
      <c r="I277" s="22"/>
    </row>
    <row r="278" spans="1:9" ht="15" customHeight="1" x14ac:dyDescent="0.2">
      <c r="A278" s="74"/>
      <c r="B278" s="11" t="str">
        <f>IF(A278="","",VLOOKUP(A278,'Lista de Produtos'!A:I,3,FALSE))</f>
        <v/>
      </c>
      <c r="C278" s="13" t="str">
        <f>IF(A278="","",VLOOKUP(A278,'Lista de Produtos'!A:I,4,FALSE))</f>
        <v/>
      </c>
      <c r="D278" s="16" t="str">
        <f>IF(A278="","",VLOOKUP(A278,'Lista de Produtos'!A:I,2,FALSE))</f>
        <v/>
      </c>
      <c r="E278" s="16" t="str">
        <f>IF(A278="","",VLOOKUP(A278,'Lista de Produtos'!A:I,7,FALSE))</f>
        <v/>
      </c>
      <c r="F278" s="16" t="str">
        <f>IF(A278="","",VLOOKUP(A278,'Lista de Produtos'!A:I,9,FALSE))</f>
        <v/>
      </c>
      <c r="G278" s="16"/>
      <c r="H278" s="16"/>
      <c r="I278" s="22"/>
    </row>
    <row r="279" spans="1:9" ht="15" customHeight="1" x14ac:dyDescent="0.2">
      <c r="A279" s="73"/>
      <c r="B279" s="10" t="str">
        <f>IF(A279="","",VLOOKUP(A279,'Lista de Produtos'!A:I,3,FALSE))</f>
        <v/>
      </c>
      <c r="C279" s="14" t="str">
        <f>IF(A279="","",VLOOKUP(A279,'Lista de Produtos'!A:I,4,FALSE))</f>
        <v/>
      </c>
      <c r="D279" s="17" t="str">
        <f>IF(A279="","",VLOOKUP(A279,'Lista de Produtos'!A:I,2,FALSE))</f>
        <v/>
      </c>
      <c r="E279" s="17" t="str">
        <f>IF(A279="","",VLOOKUP(A279,'Lista de Produtos'!A:I,7,FALSE))</f>
        <v/>
      </c>
      <c r="F279" s="68" t="str">
        <f>IF(A279="","",VLOOKUP(A279,'Lista de Produtos'!A:I,9,FALSE))</f>
        <v/>
      </c>
      <c r="G279" s="17"/>
      <c r="H279" s="17"/>
      <c r="I279" s="22"/>
    </row>
    <row r="280" spans="1:9" ht="15" customHeight="1" x14ac:dyDescent="0.2">
      <c r="A280" s="74"/>
      <c r="B280" s="11" t="str">
        <f>IF(A280="","",VLOOKUP(A280,'Lista de Produtos'!A:I,3,FALSE))</f>
        <v/>
      </c>
      <c r="C280" s="13" t="str">
        <f>IF(A280="","",VLOOKUP(A280,'Lista de Produtos'!A:I,4,FALSE))</f>
        <v/>
      </c>
      <c r="D280" s="16" t="str">
        <f>IF(A280="","",VLOOKUP(A280,'Lista de Produtos'!A:I,2,FALSE))</f>
        <v/>
      </c>
      <c r="E280" s="16" t="str">
        <f>IF(A280="","",VLOOKUP(A280,'Lista de Produtos'!A:I,7,FALSE))</f>
        <v/>
      </c>
      <c r="F280" s="16" t="str">
        <f>IF(A280="","",VLOOKUP(A280,'Lista de Produtos'!A:I,9,FALSE))</f>
        <v/>
      </c>
      <c r="G280" s="16"/>
      <c r="H280" s="16"/>
      <c r="I280" s="22"/>
    </row>
    <row r="281" spans="1:9" ht="15" customHeight="1" x14ac:dyDescent="0.2">
      <c r="A281" s="73"/>
      <c r="B281" s="10" t="str">
        <f>IF(A281="","",VLOOKUP(A281,'Lista de Produtos'!A:I,3,FALSE))</f>
        <v/>
      </c>
      <c r="C281" s="14" t="str">
        <f>IF(A281="","",VLOOKUP(A281,'Lista de Produtos'!A:I,4,FALSE))</f>
        <v/>
      </c>
      <c r="D281" s="17" t="str">
        <f>IF(A281="","",VLOOKUP(A281,'Lista de Produtos'!A:I,2,FALSE))</f>
        <v/>
      </c>
      <c r="E281" s="17" t="str">
        <f>IF(A281="","",VLOOKUP(A281,'Lista de Produtos'!A:I,7,FALSE))</f>
        <v/>
      </c>
      <c r="F281" s="68" t="str">
        <f>IF(A281="","",VLOOKUP(A281,'Lista de Produtos'!A:I,9,FALSE))</f>
        <v/>
      </c>
      <c r="G281" s="17"/>
      <c r="H281" s="17"/>
      <c r="I281" s="22"/>
    </row>
    <row r="282" spans="1:9" ht="15" customHeight="1" x14ac:dyDescent="0.2">
      <c r="A282" s="74"/>
      <c r="B282" s="11" t="str">
        <f>IF(A282="","",VLOOKUP(A282,'Lista de Produtos'!A:I,3,FALSE))</f>
        <v/>
      </c>
      <c r="C282" s="13" t="str">
        <f>IF(A282="","",VLOOKUP(A282,'Lista de Produtos'!A:I,4,FALSE))</f>
        <v/>
      </c>
      <c r="D282" s="16" t="str">
        <f>IF(A282="","",VLOOKUP(A282,'Lista de Produtos'!A:I,2,FALSE))</f>
        <v/>
      </c>
      <c r="E282" s="16" t="str">
        <f>IF(A282="","",VLOOKUP(A282,'Lista de Produtos'!A:I,7,FALSE))</f>
        <v/>
      </c>
      <c r="F282" s="16" t="str">
        <f>IF(A282="","",VLOOKUP(A282,'Lista de Produtos'!A:I,9,FALSE))</f>
        <v/>
      </c>
      <c r="G282" s="16"/>
      <c r="H282" s="16"/>
      <c r="I282" s="22"/>
    </row>
    <row r="283" spans="1:9" ht="15" customHeight="1" x14ac:dyDescent="0.2">
      <c r="A283" s="73"/>
      <c r="B283" s="10" t="str">
        <f>IF(A283="","",VLOOKUP(A283,'Lista de Produtos'!A:I,3,FALSE))</f>
        <v/>
      </c>
      <c r="C283" s="14" t="str">
        <f>IF(A283="","",VLOOKUP(A283,'Lista de Produtos'!A:I,4,FALSE))</f>
        <v/>
      </c>
      <c r="D283" s="17" t="str">
        <f>IF(A283="","",VLOOKUP(A283,'Lista de Produtos'!A:I,2,FALSE))</f>
        <v/>
      </c>
      <c r="E283" s="17" t="str">
        <f>IF(A283="","",VLOOKUP(A283,'Lista de Produtos'!A:I,7,FALSE))</f>
        <v/>
      </c>
      <c r="F283" s="68" t="str">
        <f>IF(A283="","",VLOOKUP(A283,'Lista de Produtos'!A:I,9,FALSE))</f>
        <v/>
      </c>
      <c r="G283" s="17"/>
      <c r="H283" s="17"/>
      <c r="I283" s="22"/>
    </row>
    <row r="284" spans="1:9" ht="15" customHeight="1" x14ac:dyDescent="0.2">
      <c r="A284" s="74"/>
      <c r="B284" s="11" t="str">
        <f>IF(A284="","",VLOOKUP(A284,'Lista de Produtos'!A:I,3,FALSE))</f>
        <v/>
      </c>
      <c r="C284" s="13" t="str">
        <f>IF(A284="","",VLOOKUP(A284,'Lista de Produtos'!A:I,4,FALSE))</f>
        <v/>
      </c>
      <c r="D284" s="16" t="str">
        <f>IF(A284="","",VLOOKUP(A284,'Lista de Produtos'!A:I,2,FALSE))</f>
        <v/>
      </c>
      <c r="E284" s="16" t="str">
        <f>IF(A284="","",VLOOKUP(A284,'Lista de Produtos'!A:I,7,FALSE))</f>
        <v/>
      </c>
      <c r="F284" s="16" t="str">
        <f>IF(A284="","",VLOOKUP(A284,'Lista de Produtos'!A:I,9,FALSE))</f>
        <v/>
      </c>
      <c r="G284" s="16"/>
      <c r="H284" s="16"/>
      <c r="I284" s="22"/>
    </row>
    <row r="285" spans="1:9" ht="15" customHeight="1" x14ac:dyDescent="0.2">
      <c r="A285" s="73"/>
      <c r="B285" s="10" t="str">
        <f>IF(A285="","",VLOOKUP(A285,'Lista de Produtos'!A:I,3,FALSE))</f>
        <v/>
      </c>
      <c r="C285" s="14" t="str">
        <f>IF(A285="","",VLOOKUP(A285,'Lista de Produtos'!A:I,4,FALSE))</f>
        <v/>
      </c>
      <c r="D285" s="17" t="str">
        <f>IF(A285="","",VLOOKUP(A285,'Lista de Produtos'!A:I,2,FALSE))</f>
        <v/>
      </c>
      <c r="E285" s="17" t="str">
        <f>IF(A285="","",VLOOKUP(A285,'Lista de Produtos'!A:I,7,FALSE))</f>
        <v/>
      </c>
      <c r="F285" s="68" t="str">
        <f>IF(A285="","",VLOOKUP(A285,'Lista de Produtos'!A:I,9,FALSE))</f>
        <v/>
      </c>
      <c r="G285" s="17"/>
      <c r="H285" s="17"/>
      <c r="I285" s="22"/>
    </row>
    <row r="286" spans="1:9" ht="15" customHeight="1" x14ac:dyDescent="0.2">
      <c r="A286" s="74"/>
      <c r="B286" s="11" t="str">
        <f>IF(A286="","",VLOOKUP(A286,'Lista de Produtos'!A:I,3,FALSE))</f>
        <v/>
      </c>
      <c r="C286" s="13" t="str">
        <f>IF(A286="","",VLOOKUP(A286,'Lista de Produtos'!A:I,4,FALSE))</f>
        <v/>
      </c>
      <c r="D286" s="16" t="str">
        <f>IF(A286="","",VLOOKUP(A286,'Lista de Produtos'!A:I,2,FALSE))</f>
        <v/>
      </c>
      <c r="E286" s="16" t="str">
        <f>IF(A286="","",VLOOKUP(A286,'Lista de Produtos'!A:I,7,FALSE))</f>
        <v/>
      </c>
      <c r="F286" s="16" t="str">
        <f>IF(A286="","",VLOOKUP(A286,'Lista de Produtos'!A:I,9,FALSE))</f>
        <v/>
      </c>
      <c r="G286" s="16"/>
      <c r="H286" s="16"/>
      <c r="I286" s="22"/>
    </row>
    <row r="287" spans="1:9" ht="15" customHeight="1" x14ac:dyDescent="0.2">
      <c r="A287" s="73"/>
      <c r="B287" s="10" t="str">
        <f>IF(A287="","",VLOOKUP(A287,'Lista de Produtos'!A:I,3,FALSE))</f>
        <v/>
      </c>
      <c r="C287" s="14" t="str">
        <f>IF(A287="","",VLOOKUP(A287,'Lista de Produtos'!A:I,4,FALSE))</f>
        <v/>
      </c>
      <c r="D287" s="17" t="str">
        <f>IF(A287="","",VLOOKUP(A287,'Lista de Produtos'!A:I,2,FALSE))</f>
        <v/>
      </c>
      <c r="E287" s="17" t="str">
        <f>IF(A287="","",VLOOKUP(A287,'Lista de Produtos'!A:I,7,FALSE))</f>
        <v/>
      </c>
      <c r="F287" s="68" t="str">
        <f>IF(A287="","",VLOOKUP(A287,'Lista de Produtos'!A:I,9,FALSE))</f>
        <v/>
      </c>
      <c r="G287" s="17"/>
      <c r="H287" s="17"/>
      <c r="I287" s="22"/>
    </row>
    <row r="288" spans="1:9" ht="15" customHeight="1" x14ac:dyDescent="0.2">
      <c r="A288" s="74"/>
      <c r="B288" s="11" t="str">
        <f>IF(A288="","",VLOOKUP(A288,'Lista de Produtos'!A:I,3,FALSE))</f>
        <v/>
      </c>
      <c r="C288" s="13" t="str">
        <f>IF(A288="","",VLOOKUP(A288,'Lista de Produtos'!A:I,4,FALSE))</f>
        <v/>
      </c>
      <c r="D288" s="16" t="str">
        <f>IF(A288="","",VLOOKUP(A288,'Lista de Produtos'!A:I,2,FALSE))</f>
        <v/>
      </c>
      <c r="E288" s="16" t="str">
        <f>IF(A288="","",VLOOKUP(A288,'Lista de Produtos'!A:I,7,FALSE))</f>
        <v/>
      </c>
      <c r="F288" s="16" t="str">
        <f>IF(A288="","",VLOOKUP(A288,'Lista de Produtos'!A:I,9,FALSE))</f>
        <v/>
      </c>
      <c r="G288" s="16"/>
      <c r="H288" s="16"/>
      <c r="I288" s="22"/>
    </row>
    <row r="289" spans="1:9" ht="15" customHeight="1" x14ac:dyDescent="0.2">
      <c r="A289" s="73"/>
      <c r="B289" s="10" t="str">
        <f>IF(A289="","",VLOOKUP(A289,'Lista de Produtos'!A:I,3,FALSE))</f>
        <v/>
      </c>
      <c r="C289" s="14" t="str">
        <f>IF(A289="","",VLOOKUP(A289,'Lista de Produtos'!A:I,4,FALSE))</f>
        <v/>
      </c>
      <c r="D289" s="17" t="str">
        <f>IF(A289="","",VLOOKUP(A289,'Lista de Produtos'!A:I,2,FALSE))</f>
        <v/>
      </c>
      <c r="E289" s="17" t="str">
        <f>IF(A289="","",VLOOKUP(A289,'Lista de Produtos'!A:I,7,FALSE))</f>
        <v/>
      </c>
      <c r="F289" s="68" t="str">
        <f>IF(A289="","",VLOOKUP(A289,'Lista de Produtos'!A:I,9,FALSE))</f>
        <v/>
      </c>
      <c r="G289" s="17"/>
      <c r="H289" s="17"/>
      <c r="I289" s="22"/>
    </row>
    <row r="290" spans="1:9" ht="15" customHeight="1" x14ac:dyDescent="0.2">
      <c r="A290" s="74"/>
      <c r="B290" s="11" t="str">
        <f>IF(A290="","",VLOOKUP(A290,'Lista de Produtos'!A:I,3,FALSE))</f>
        <v/>
      </c>
      <c r="C290" s="13" t="str">
        <f>IF(A290="","",VLOOKUP(A290,'Lista de Produtos'!A:I,4,FALSE))</f>
        <v/>
      </c>
      <c r="D290" s="16" t="str">
        <f>IF(A290="","",VLOOKUP(A290,'Lista de Produtos'!A:I,2,FALSE))</f>
        <v/>
      </c>
      <c r="E290" s="16" t="str">
        <f>IF(A290="","",VLOOKUP(A290,'Lista de Produtos'!A:I,7,FALSE))</f>
        <v/>
      </c>
      <c r="F290" s="16" t="str">
        <f>IF(A290="","",VLOOKUP(A290,'Lista de Produtos'!A:I,9,FALSE))</f>
        <v/>
      </c>
      <c r="G290" s="16"/>
      <c r="H290" s="16"/>
      <c r="I290" s="22"/>
    </row>
    <row r="291" spans="1:9" ht="15" customHeight="1" x14ac:dyDescent="0.2">
      <c r="A291" s="73"/>
      <c r="B291" s="10" t="str">
        <f>IF(A291="","",VLOOKUP(A291,'Lista de Produtos'!A:I,3,FALSE))</f>
        <v/>
      </c>
      <c r="C291" s="14" t="str">
        <f>IF(A291="","",VLOOKUP(A291,'Lista de Produtos'!A:I,4,FALSE))</f>
        <v/>
      </c>
      <c r="D291" s="17" t="str">
        <f>IF(A291="","",VLOOKUP(A291,'Lista de Produtos'!A:I,2,FALSE))</f>
        <v/>
      </c>
      <c r="E291" s="17" t="str">
        <f>IF(A291="","",VLOOKUP(A291,'Lista de Produtos'!A:I,7,FALSE))</f>
        <v/>
      </c>
      <c r="F291" s="68" t="str">
        <f>IF(A291="","",VLOOKUP(A291,'Lista de Produtos'!A:I,9,FALSE))</f>
        <v/>
      </c>
      <c r="G291" s="17"/>
      <c r="H291" s="17"/>
      <c r="I291" s="22"/>
    </row>
    <row r="292" spans="1:9" ht="15" customHeight="1" x14ac:dyDescent="0.2">
      <c r="A292" s="74"/>
      <c r="B292" s="11" t="str">
        <f>IF(A292="","",VLOOKUP(A292,'Lista de Produtos'!A:I,3,FALSE))</f>
        <v/>
      </c>
      <c r="C292" s="13" t="str">
        <f>IF(A292="","",VLOOKUP(A292,'Lista de Produtos'!A:I,4,FALSE))</f>
        <v/>
      </c>
      <c r="D292" s="16" t="str">
        <f>IF(A292="","",VLOOKUP(A292,'Lista de Produtos'!A:I,2,FALSE))</f>
        <v/>
      </c>
      <c r="E292" s="16" t="str">
        <f>IF(A292="","",VLOOKUP(A292,'Lista de Produtos'!A:I,7,FALSE))</f>
        <v/>
      </c>
      <c r="F292" s="16" t="str">
        <f>IF(A292="","",VLOOKUP(A292,'Lista de Produtos'!A:I,9,FALSE))</f>
        <v/>
      </c>
      <c r="G292" s="16"/>
      <c r="H292" s="16"/>
      <c r="I292" s="22"/>
    </row>
    <row r="293" spans="1:9" ht="15" customHeight="1" x14ac:dyDescent="0.2">
      <c r="A293" s="73"/>
      <c r="B293" s="10" t="str">
        <f>IF(A293="","",VLOOKUP(A293,'Lista de Produtos'!A:I,3,FALSE))</f>
        <v/>
      </c>
      <c r="C293" s="14" t="str">
        <f>IF(A293="","",VLOOKUP(A293,'Lista de Produtos'!A:I,4,FALSE))</f>
        <v/>
      </c>
      <c r="D293" s="17" t="str">
        <f>IF(A293="","",VLOOKUP(A293,'Lista de Produtos'!A:I,2,FALSE))</f>
        <v/>
      </c>
      <c r="E293" s="17" t="str">
        <f>IF(A293="","",VLOOKUP(A293,'Lista de Produtos'!A:I,7,FALSE))</f>
        <v/>
      </c>
      <c r="F293" s="68" t="str">
        <f>IF(A293="","",VLOOKUP(A293,'Lista de Produtos'!A:I,9,FALSE))</f>
        <v/>
      </c>
      <c r="G293" s="17"/>
      <c r="H293" s="17"/>
      <c r="I293" s="22"/>
    </row>
    <row r="294" spans="1:9" ht="15" customHeight="1" x14ac:dyDescent="0.2">
      <c r="A294" s="74"/>
      <c r="B294" s="11" t="str">
        <f>IF(A294="","",VLOOKUP(A294,'Lista de Produtos'!A:I,3,FALSE))</f>
        <v/>
      </c>
      <c r="C294" s="13" t="str">
        <f>IF(A294="","",VLOOKUP(A294,'Lista de Produtos'!A:I,4,FALSE))</f>
        <v/>
      </c>
      <c r="D294" s="16" t="str">
        <f>IF(A294="","",VLOOKUP(A294,'Lista de Produtos'!A:I,2,FALSE))</f>
        <v/>
      </c>
      <c r="E294" s="16" t="str">
        <f>IF(A294="","",VLOOKUP(A294,'Lista de Produtos'!A:I,7,FALSE))</f>
        <v/>
      </c>
      <c r="F294" s="16" t="str">
        <f>IF(A294="","",VLOOKUP(A294,'Lista de Produtos'!A:I,9,FALSE))</f>
        <v/>
      </c>
      <c r="G294" s="16"/>
      <c r="H294" s="16"/>
      <c r="I294" s="22"/>
    </row>
    <row r="295" spans="1:9" ht="15" customHeight="1" x14ac:dyDescent="0.2">
      <c r="A295" s="73"/>
      <c r="B295" s="10" t="str">
        <f>IF(A295="","",VLOOKUP(A295,'Lista de Produtos'!A:I,3,FALSE))</f>
        <v/>
      </c>
      <c r="C295" s="14" t="str">
        <f>IF(A295="","",VLOOKUP(A295,'Lista de Produtos'!A:I,4,FALSE))</f>
        <v/>
      </c>
      <c r="D295" s="17" t="str">
        <f>IF(A295="","",VLOOKUP(A295,'Lista de Produtos'!A:I,2,FALSE))</f>
        <v/>
      </c>
      <c r="E295" s="17" t="str">
        <f>IF(A295="","",VLOOKUP(A295,'Lista de Produtos'!A:I,7,FALSE))</f>
        <v/>
      </c>
      <c r="F295" s="68" t="str">
        <f>IF(A295="","",VLOOKUP(A295,'Lista de Produtos'!A:I,9,FALSE))</f>
        <v/>
      </c>
      <c r="G295" s="17"/>
      <c r="H295" s="17"/>
      <c r="I295" s="22"/>
    </row>
    <row r="296" spans="1:9" ht="15" customHeight="1" x14ac:dyDescent="0.2">
      <c r="A296" s="74"/>
      <c r="B296" s="11" t="str">
        <f>IF(A296="","",VLOOKUP(A296,'Lista de Produtos'!A:I,3,FALSE))</f>
        <v/>
      </c>
      <c r="C296" s="13" t="str">
        <f>IF(A296="","",VLOOKUP(A296,'Lista de Produtos'!A:I,4,FALSE))</f>
        <v/>
      </c>
      <c r="D296" s="16" t="str">
        <f>IF(A296="","",VLOOKUP(A296,'Lista de Produtos'!A:I,2,FALSE))</f>
        <v/>
      </c>
      <c r="E296" s="16" t="str">
        <f>IF(A296="","",VLOOKUP(A296,'Lista de Produtos'!A:I,7,FALSE))</f>
        <v/>
      </c>
      <c r="F296" s="16" t="str">
        <f>IF(A296="","",VLOOKUP(A296,'Lista de Produtos'!A:I,9,FALSE))</f>
        <v/>
      </c>
      <c r="G296" s="16"/>
      <c r="H296" s="16"/>
      <c r="I296" s="22"/>
    </row>
    <row r="297" spans="1:9" ht="15" customHeight="1" x14ac:dyDescent="0.2">
      <c r="A297" s="73"/>
      <c r="B297" s="10" t="str">
        <f>IF(A297="","",VLOOKUP(A297,'Lista de Produtos'!A:I,3,FALSE))</f>
        <v/>
      </c>
      <c r="C297" s="14" t="str">
        <f>IF(A297="","",VLOOKUP(A297,'Lista de Produtos'!A:I,4,FALSE))</f>
        <v/>
      </c>
      <c r="D297" s="17" t="str">
        <f>IF(A297="","",VLOOKUP(A297,'Lista de Produtos'!A:I,2,FALSE))</f>
        <v/>
      </c>
      <c r="E297" s="17" t="str">
        <f>IF(A297="","",VLOOKUP(A297,'Lista de Produtos'!A:I,7,FALSE))</f>
        <v/>
      </c>
      <c r="F297" s="68" t="str">
        <f>IF(A297="","",VLOOKUP(A297,'Lista de Produtos'!A:I,9,FALSE))</f>
        <v/>
      </c>
      <c r="G297" s="17"/>
      <c r="H297" s="17"/>
      <c r="I297" s="22"/>
    </row>
    <row r="298" spans="1:9" ht="15" customHeight="1" x14ac:dyDescent="0.2">
      <c r="A298" s="74"/>
      <c r="B298" s="11" t="str">
        <f>IF(A298="","",VLOOKUP(A298,'Lista de Produtos'!A:I,3,FALSE))</f>
        <v/>
      </c>
      <c r="C298" s="13" t="str">
        <f>IF(A298="","",VLOOKUP(A298,'Lista de Produtos'!A:I,4,FALSE))</f>
        <v/>
      </c>
      <c r="D298" s="16" t="str">
        <f>IF(A298="","",VLOOKUP(A298,'Lista de Produtos'!A:I,2,FALSE))</f>
        <v/>
      </c>
      <c r="E298" s="16" t="str">
        <f>IF(A298="","",VLOOKUP(A298,'Lista de Produtos'!A:I,7,FALSE))</f>
        <v/>
      </c>
      <c r="F298" s="16" t="str">
        <f>IF(A298="","",VLOOKUP(A298,'Lista de Produtos'!A:I,9,FALSE))</f>
        <v/>
      </c>
      <c r="G298" s="16"/>
      <c r="H298" s="16"/>
      <c r="I298" s="22"/>
    </row>
    <row r="299" spans="1:9" ht="15" customHeight="1" x14ac:dyDescent="0.2">
      <c r="A299" s="73"/>
      <c r="B299" s="10" t="str">
        <f>IF(A299="","",VLOOKUP(A299,'Lista de Produtos'!A:I,3,FALSE))</f>
        <v/>
      </c>
      <c r="C299" s="14" t="str">
        <f>IF(A299="","",VLOOKUP(A299,'Lista de Produtos'!A:I,4,FALSE))</f>
        <v/>
      </c>
      <c r="D299" s="17" t="str">
        <f>IF(A299="","",VLOOKUP(A299,'Lista de Produtos'!A:I,2,FALSE))</f>
        <v/>
      </c>
      <c r="E299" s="17" t="str">
        <f>IF(A299="","",VLOOKUP(A299,'Lista de Produtos'!A:I,7,FALSE))</f>
        <v/>
      </c>
      <c r="F299" s="68" t="str">
        <f>IF(A299="","",VLOOKUP(A299,'Lista de Produtos'!A:I,9,FALSE))</f>
        <v/>
      </c>
      <c r="G299" s="17"/>
      <c r="H299" s="17"/>
      <c r="I299" s="22"/>
    </row>
    <row r="300" spans="1:9" ht="15" customHeight="1" x14ac:dyDescent="0.2">
      <c r="A300" s="74"/>
      <c r="B300" s="11" t="str">
        <f>IF(A300="","",VLOOKUP(A300,'Lista de Produtos'!A:I,3,FALSE))</f>
        <v/>
      </c>
      <c r="C300" s="13" t="str">
        <f>IF(A300="","",VLOOKUP(A300,'Lista de Produtos'!A:I,4,FALSE))</f>
        <v/>
      </c>
      <c r="D300" s="16" t="str">
        <f>IF(A300="","",VLOOKUP(A300,'Lista de Produtos'!A:I,2,FALSE))</f>
        <v/>
      </c>
      <c r="E300" s="16" t="str">
        <f>IF(A300="","",VLOOKUP(A300,'Lista de Produtos'!A:I,7,FALSE))</f>
        <v/>
      </c>
      <c r="F300" s="16" t="str">
        <f>IF(A300="","",VLOOKUP(A300,'Lista de Produtos'!A:I,9,FALSE))</f>
        <v/>
      </c>
      <c r="G300" s="16"/>
      <c r="H300" s="16"/>
      <c r="I300" s="22"/>
    </row>
    <row r="301" spans="1:9" ht="15" customHeight="1" x14ac:dyDescent="0.2">
      <c r="A301" s="73"/>
      <c r="B301" s="10" t="str">
        <f>IF(A301="","",VLOOKUP(A301,'Lista de Produtos'!A:I,3,FALSE))</f>
        <v/>
      </c>
      <c r="C301" s="14" t="str">
        <f>IF(A301="","",VLOOKUP(A301,'Lista de Produtos'!A:I,4,FALSE))</f>
        <v/>
      </c>
      <c r="D301" s="17" t="str">
        <f>IF(A301="","",VLOOKUP(A301,'Lista de Produtos'!A:I,2,FALSE))</f>
        <v/>
      </c>
      <c r="E301" s="17" t="str">
        <f>IF(A301="","",VLOOKUP(A301,'Lista de Produtos'!A:I,7,FALSE))</f>
        <v/>
      </c>
      <c r="F301" s="68" t="str">
        <f>IF(A301="","",VLOOKUP(A301,'Lista de Produtos'!A:I,9,FALSE))</f>
        <v/>
      </c>
      <c r="G301" s="17"/>
      <c r="H301" s="17"/>
      <c r="I301" s="22"/>
    </row>
    <row r="302" spans="1:9" ht="15" customHeight="1" x14ac:dyDescent="0.2">
      <c r="A302" s="74"/>
      <c r="B302" s="11" t="str">
        <f>IF(A302="","",VLOOKUP(A302,'Lista de Produtos'!A:I,3,FALSE))</f>
        <v/>
      </c>
      <c r="C302" s="13" t="str">
        <f>IF(A302="","",VLOOKUP(A302,'Lista de Produtos'!A:I,4,FALSE))</f>
        <v/>
      </c>
      <c r="D302" s="16" t="str">
        <f>IF(A302="","",VLOOKUP(A302,'Lista de Produtos'!A:I,2,FALSE))</f>
        <v/>
      </c>
      <c r="E302" s="16" t="str">
        <f>IF(A302="","",VLOOKUP(A302,'Lista de Produtos'!A:I,7,FALSE))</f>
        <v/>
      </c>
      <c r="F302" s="16" t="str">
        <f>IF(A302="","",VLOOKUP(A302,'Lista de Produtos'!A:I,9,FALSE))</f>
        <v/>
      </c>
      <c r="G302" s="16"/>
      <c r="H302" s="16"/>
      <c r="I302" s="22"/>
    </row>
    <row r="303" spans="1:9" ht="15" customHeight="1" x14ac:dyDescent="0.2">
      <c r="A303" s="73"/>
      <c r="B303" s="10" t="str">
        <f>IF(A303="","",VLOOKUP(A303,'Lista de Produtos'!A:I,3,FALSE))</f>
        <v/>
      </c>
      <c r="C303" s="14" t="str">
        <f>IF(A303="","",VLOOKUP(A303,'Lista de Produtos'!A:I,4,FALSE))</f>
        <v/>
      </c>
      <c r="D303" s="17" t="str">
        <f>IF(A303="","",VLOOKUP(A303,'Lista de Produtos'!A:I,2,FALSE))</f>
        <v/>
      </c>
      <c r="E303" s="17" t="str">
        <f>IF(A303="","",VLOOKUP(A303,'Lista de Produtos'!A:I,7,FALSE))</f>
        <v/>
      </c>
      <c r="F303" s="68" t="str">
        <f>IF(A303="","",VLOOKUP(A303,'Lista de Produtos'!A:I,9,FALSE))</f>
        <v/>
      </c>
      <c r="G303" s="17"/>
      <c r="H303" s="17"/>
      <c r="I303" s="22"/>
    </row>
    <row r="304" spans="1:9" ht="15" customHeight="1" x14ac:dyDescent="0.2">
      <c r="A304" s="74"/>
      <c r="B304" s="11" t="str">
        <f>IF(A304="","",VLOOKUP(A304,'Lista de Produtos'!A:I,3,FALSE))</f>
        <v/>
      </c>
      <c r="C304" s="13" t="str">
        <f>IF(A304="","",VLOOKUP(A304,'Lista de Produtos'!A:I,4,FALSE))</f>
        <v/>
      </c>
      <c r="D304" s="16" t="str">
        <f>IF(A304="","",VLOOKUP(A304,'Lista de Produtos'!A:I,2,FALSE))</f>
        <v/>
      </c>
      <c r="E304" s="16" t="str">
        <f>IF(A304="","",VLOOKUP(A304,'Lista de Produtos'!A:I,7,FALSE))</f>
        <v/>
      </c>
      <c r="F304" s="16" t="str">
        <f>IF(A304="","",VLOOKUP(A304,'Lista de Produtos'!A:I,9,FALSE))</f>
        <v/>
      </c>
      <c r="G304" s="16"/>
      <c r="H304" s="16"/>
      <c r="I304" s="22"/>
    </row>
    <row r="305" spans="1:9" ht="15" customHeight="1" x14ac:dyDescent="0.2">
      <c r="A305" s="73"/>
      <c r="B305" s="10" t="str">
        <f>IF(A305="","",VLOOKUP(A305,'Lista de Produtos'!A:I,3,FALSE))</f>
        <v/>
      </c>
      <c r="C305" s="14" t="str">
        <f>IF(A305="","",VLOOKUP(A305,'Lista de Produtos'!A:I,4,FALSE))</f>
        <v/>
      </c>
      <c r="D305" s="17" t="str">
        <f>IF(A305="","",VLOOKUP(A305,'Lista de Produtos'!A:I,2,FALSE))</f>
        <v/>
      </c>
      <c r="E305" s="17" t="str">
        <f>IF(A305="","",VLOOKUP(A305,'Lista de Produtos'!A:I,7,FALSE))</f>
        <v/>
      </c>
      <c r="F305" s="68" t="str">
        <f>IF(A305="","",VLOOKUP(A305,'Lista de Produtos'!A:I,9,FALSE))</f>
        <v/>
      </c>
      <c r="G305" s="17"/>
      <c r="H305" s="17"/>
      <c r="I305" s="22"/>
    </row>
    <row r="306" spans="1:9" ht="15" customHeight="1" x14ac:dyDescent="0.2">
      <c r="A306" s="74"/>
      <c r="B306" s="11" t="str">
        <f>IF(A306="","",VLOOKUP(A306,'Lista de Produtos'!A:I,3,FALSE))</f>
        <v/>
      </c>
      <c r="C306" s="13" t="str">
        <f>IF(A306="","",VLOOKUP(A306,'Lista de Produtos'!A:I,4,FALSE))</f>
        <v/>
      </c>
      <c r="D306" s="16" t="str">
        <f>IF(A306="","",VLOOKUP(A306,'Lista de Produtos'!A:I,2,FALSE))</f>
        <v/>
      </c>
      <c r="E306" s="16" t="str">
        <f>IF(A306="","",VLOOKUP(A306,'Lista de Produtos'!A:I,7,FALSE))</f>
        <v/>
      </c>
      <c r="F306" s="16" t="str">
        <f>IF(A306="","",VLOOKUP(A306,'Lista de Produtos'!A:I,9,FALSE))</f>
        <v/>
      </c>
      <c r="G306" s="16"/>
      <c r="H306" s="16"/>
      <c r="I306" s="22"/>
    </row>
    <row r="307" spans="1:9" ht="15" customHeight="1" x14ac:dyDescent="0.2">
      <c r="A307" s="73"/>
      <c r="B307" s="10" t="str">
        <f>IF(A307="","",VLOOKUP(A307,'Lista de Produtos'!A:I,3,FALSE))</f>
        <v/>
      </c>
      <c r="C307" s="14" t="str">
        <f>IF(A307="","",VLOOKUP(A307,'Lista de Produtos'!A:I,4,FALSE))</f>
        <v/>
      </c>
      <c r="D307" s="17" t="str">
        <f>IF(A307="","",VLOOKUP(A307,'Lista de Produtos'!A:I,2,FALSE))</f>
        <v/>
      </c>
      <c r="E307" s="17" t="str">
        <f>IF(A307="","",VLOOKUP(A307,'Lista de Produtos'!A:I,7,FALSE))</f>
        <v/>
      </c>
      <c r="F307" s="68" t="str">
        <f>IF(A307="","",VLOOKUP(A307,'Lista de Produtos'!A:I,9,FALSE))</f>
        <v/>
      </c>
      <c r="G307" s="17"/>
      <c r="H307" s="17"/>
      <c r="I307" s="22"/>
    </row>
    <row r="308" spans="1:9" ht="15" customHeight="1" x14ac:dyDescent="0.2">
      <c r="A308" s="74"/>
      <c r="B308" s="11" t="str">
        <f>IF(A308="","",VLOOKUP(A308,'Lista de Produtos'!A:I,3,FALSE))</f>
        <v/>
      </c>
      <c r="C308" s="13" t="str">
        <f>IF(A308="","",VLOOKUP(A308,'Lista de Produtos'!A:I,4,FALSE))</f>
        <v/>
      </c>
      <c r="D308" s="16" t="str">
        <f>IF(A308="","",VLOOKUP(A308,'Lista de Produtos'!A:I,2,FALSE))</f>
        <v/>
      </c>
      <c r="E308" s="16" t="str">
        <f>IF(A308="","",VLOOKUP(A308,'Lista de Produtos'!A:I,7,FALSE))</f>
        <v/>
      </c>
      <c r="F308" s="16" t="str">
        <f>IF(A308="","",VLOOKUP(A308,'Lista de Produtos'!A:I,9,FALSE))</f>
        <v/>
      </c>
      <c r="G308" s="16"/>
      <c r="H308" s="16"/>
      <c r="I308" s="22"/>
    </row>
    <row r="309" spans="1:9" ht="15" customHeight="1" x14ac:dyDescent="0.2">
      <c r="A309" s="73"/>
      <c r="B309" s="10" t="str">
        <f>IF(A309="","",VLOOKUP(A309,'Lista de Produtos'!A:I,3,FALSE))</f>
        <v/>
      </c>
      <c r="C309" s="14" t="str">
        <f>IF(A309="","",VLOOKUP(A309,'Lista de Produtos'!A:I,4,FALSE))</f>
        <v/>
      </c>
      <c r="D309" s="17" t="str">
        <f>IF(A309="","",VLOOKUP(A309,'Lista de Produtos'!A:I,2,FALSE))</f>
        <v/>
      </c>
      <c r="E309" s="17" t="str">
        <f>IF(A309="","",VLOOKUP(A309,'Lista de Produtos'!A:I,7,FALSE))</f>
        <v/>
      </c>
      <c r="F309" s="68" t="str">
        <f>IF(A309="","",VLOOKUP(A309,'Lista de Produtos'!A:I,9,FALSE))</f>
        <v/>
      </c>
      <c r="G309" s="17"/>
      <c r="H309" s="17"/>
      <c r="I309" s="22"/>
    </row>
    <row r="310" spans="1:9" ht="15" customHeight="1" x14ac:dyDescent="0.2">
      <c r="A310" s="74"/>
      <c r="B310" s="11" t="str">
        <f>IF(A310="","",VLOOKUP(A310,'Lista de Produtos'!A:I,3,FALSE))</f>
        <v/>
      </c>
      <c r="C310" s="13" t="str">
        <f>IF(A310="","",VLOOKUP(A310,'Lista de Produtos'!A:I,4,FALSE))</f>
        <v/>
      </c>
      <c r="D310" s="16" t="str">
        <f>IF(A310="","",VLOOKUP(A310,'Lista de Produtos'!A:I,2,FALSE))</f>
        <v/>
      </c>
      <c r="E310" s="16" t="str">
        <f>IF(A310="","",VLOOKUP(A310,'Lista de Produtos'!A:I,7,FALSE))</f>
        <v/>
      </c>
      <c r="F310" s="16" t="str">
        <f>IF(A310="","",VLOOKUP(A310,'Lista de Produtos'!A:I,9,FALSE))</f>
        <v/>
      </c>
      <c r="G310" s="16"/>
      <c r="H310" s="16"/>
      <c r="I310" s="22"/>
    </row>
    <row r="311" spans="1:9" ht="15" customHeight="1" x14ac:dyDescent="0.2">
      <c r="A311" s="73"/>
      <c r="B311" s="10" t="str">
        <f>IF(A311="","",VLOOKUP(A311,'Lista de Produtos'!A:I,3,FALSE))</f>
        <v/>
      </c>
      <c r="C311" s="14" t="str">
        <f>IF(A311="","",VLOOKUP(A311,'Lista de Produtos'!A:I,4,FALSE))</f>
        <v/>
      </c>
      <c r="D311" s="17" t="str">
        <f>IF(A311="","",VLOOKUP(A311,'Lista de Produtos'!A:I,2,FALSE))</f>
        <v/>
      </c>
      <c r="E311" s="17" t="str">
        <f>IF(A311="","",VLOOKUP(A311,'Lista de Produtos'!A:I,7,FALSE))</f>
        <v/>
      </c>
      <c r="F311" s="68" t="str">
        <f>IF(A311="","",VLOOKUP(A311,'Lista de Produtos'!A:I,9,FALSE))</f>
        <v/>
      </c>
      <c r="G311" s="17"/>
      <c r="H311" s="17"/>
      <c r="I311" s="22"/>
    </row>
    <row r="312" spans="1:9" ht="15" customHeight="1" x14ac:dyDescent="0.2">
      <c r="A312" s="74"/>
      <c r="B312" s="11" t="str">
        <f>IF(A312="","",VLOOKUP(A312,'Lista de Produtos'!A:I,3,FALSE))</f>
        <v/>
      </c>
      <c r="C312" s="13" t="str">
        <f>IF(A312="","",VLOOKUP(A312,'Lista de Produtos'!A:I,4,FALSE))</f>
        <v/>
      </c>
      <c r="D312" s="16" t="str">
        <f>IF(A312="","",VLOOKUP(A312,'Lista de Produtos'!A:I,2,FALSE))</f>
        <v/>
      </c>
      <c r="E312" s="16" t="str">
        <f>IF(A312="","",VLOOKUP(A312,'Lista de Produtos'!A:I,7,FALSE))</f>
        <v/>
      </c>
      <c r="F312" s="16" t="str">
        <f>IF(A312="","",VLOOKUP(A312,'Lista de Produtos'!A:I,9,FALSE))</f>
        <v/>
      </c>
      <c r="G312" s="16"/>
      <c r="H312" s="16"/>
      <c r="I312" s="22"/>
    </row>
    <row r="313" spans="1:9" ht="15" customHeight="1" x14ac:dyDescent="0.2">
      <c r="A313" s="73"/>
      <c r="B313" s="10" t="str">
        <f>IF(A313="","",VLOOKUP(A313,'Lista de Produtos'!A:I,3,FALSE))</f>
        <v/>
      </c>
      <c r="C313" s="14" t="str">
        <f>IF(A313="","",VLOOKUP(A313,'Lista de Produtos'!A:I,4,FALSE))</f>
        <v/>
      </c>
      <c r="D313" s="17" t="str">
        <f>IF(A313="","",VLOOKUP(A313,'Lista de Produtos'!A:I,2,FALSE))</f>
        <v/>
      </c>
      <c r="E313" s="17" t="str">
        <f>IF(A313="","",VLOOKUP(A313,'Lista de Produtos'!A:I,7,FALSE))</f>
        <v/>
      </c>
      <c r="F313" s="68" t="str">
        <f>IF(A313="","",VLOOKUP(A313,'Lista de Produtos'!A:I,9,FALSE))</f>
        <v/>
      </c>
      <c r="G313" s="17"/>
      <c r="H313" s="17"/>
      <c r="I313" s="22"/>
    </row>
    <row r="314" spans="1:9" ht="15" customHeight="1" x14ac:dyDescent="0.2">
      <c r="A314" s="74"/>
      <c r="B314" s="11" t="str">
        <f>IF(A314="","",VLOOKUP(A314,'Lista de Produtos'!A:I,3,FALSE))</f>
        <v/>
      </c>
      <c r="C314" s="13" t="str">
        <f>IF(A314="","",VLOOKUP(A314,'Lista de Produtos'!A:I,4,FALSE))</f>
        <v/>
      </c>
      <c r="D314" s="16" t="str">
        <f>IF(A314="","",VLOOKUP(A314,'Lista de Produtos'!A:I,2,FALSE))</f>
        <v/>
      </c>
      <c r="E314" s="16" t="str">
        <f>IF(A314="","",VLOOKUP(A314,'Lista de Produtos'!A:I,7,FALSE))</f>
        <v/>
      </c>
      <c r="F314" s="16" t="str">
        <f>IF(A314="","",VLOOKUP(A314,'Lista de Produtos'!A:I,9,FALSE))</f>
        <v/>
      </c>
      <c r="G314" s="16"/>
      <c r="H314" s="16"/>
      <c r="I314" s="22"/>
    </row>
    <row r="315" spans="1:9" ht="15" customHeight="1" x14ac:dyDescent="0.2">
      <c r="A315" s="73"/>
      <c r="B315" s="10" t="str">
        <f>IF(A315="","",VLOOKUP(A315,'Lista de Produtos'!A:I,3,FALSE))</f>
        <v/>
      </c>
      <c r="C315" s="14" t="str">
        <f>IF(A315="","",VLOOKUP(A315,'Lista de Produtos'!A:I,4,FALSE))</f>
        <v/>
      </c>
      <c r="D315" s="17" t="str">
        <f>IF(A315="","",VLOOKUP(A315,'Lista de Produtos'!A:I,2,FALSE))</f>
        <v/>
      </c>
      <c r="E315" s="17" t="str">
        <f>IF(A315="","",VLOOKUP(A315,'Lista de Produtos'!A:I,7,FALSE))</f>
        <v/>
      </c>
      <c r="F315" s="68" t="str">
        <f>IF(A315="","",VLOOKUP(A315,'Lista de Produtos'!A:I,9,FALSE))</f>
        <v/>
      </c>
      <c r="G315" s="17"/>
      <c r="H315" s="17"/>
      <c r="I315" s="22"/>
    </row>
    <row r="316" spans="1:9" ht="15" customHeight="1" x14ac:dyDescent="0.2">
      <c r="A316" s="74"/>
      <c r="B316" s="11" t="str">
        <f>IF(A316="","",VLOOKUP(A316,'Lista de Produtos'!A:I,3,FALSE))</f>
        <v/>
      </c>
      <c r="C316" s="13" t="str">
        <f>IF(A316="","",VLOOKUP(A316,'Lista de Produtos'!A:I,4,FALSE))</f>
        <v/>
      </c>
      <c r="D316" s="16" t="str">
        <f>IF(A316="","",VLOOKUP(A316,'Lista de Produtos'!A:I,2,FALSE))</f>
        <v/>
      </c>
      <c r="E316" s="16" t="str">
        <f>IF(A316="","",VLOOKUP(A316,'Lista de Produtos'!A:I,7,FALSE))</f>
        <v/>
      </c>
      <c r="F316" s="16" t="str">
        <f>IF(A316="","",VLOOKUP(A316,'Lista de Produtos'!A:I,9,FALSE))</f>
        <v/>
      </c>
      <c r="G316" s="16"/>
      <c r="H316" s="16"/>
      <c r="I316" s="22"/>
    </row>
    <row r="317" spans="1:9" ht="15" customHeight="1" x14ac:dyDescent="0.2">
      <c r="A317" s="73"/>
      <c r="B317" s="10" t="str">
        <f>IF(A317="","",VLOOKUP(A317,'Lista de Produtos'!A:I,3,FALSE))</f>
        <v/>
      </c>
      <c r="C317" s="14" t="str">
        <f>IF(A317="","",VLOOKUP(A317,'Lista de Produtos'!A:I,4,FALSE))</f>
        <v/>
      </c>
      <c r="D317" s="17" t="str">
        <f>IF(A317="","",VLOOKUP(A317,'Lista de Produtos'!A:I,2,FALSE))</f>
        <v/>
      </c>
      <c r="E317" s="17" t="str">
        <f>IF(A317="","",VLOOKUP(A317,'Lista de Produtos'!A:I,7,FALSE))</f>
        <v/>
      </c>
      <c r="F317" s="68" t="str">
        <f>IF(A317="","",VLOOKUP(A317,'Lista de Produtos'!A:I,9,FALSE))</f>
        <v/>
      </c>
      <c r="G317" s="17"/>
      <c r="H317" s="17"/>
      <c r="I317" s="22"/>
    </row>
    <row r="318" spans="1:9" ht="15" customHeight="1" x14ac:dyDescent="0.2">
      <c r="A318" s="74"/>
      <c r="B318" s="11" t="str">
        <f>IF(A318="","",VLOOKUP(A318,'Lista de Produtos'!A:I,3,FALSE))</f>
        <v/>
      </c>
      <c r="C318" s="13" t="str">
        <f>IF(A318="","",VLOOKUP(A318,'Lista de Produtos'!A:I,4,FALSE))</f>
        <v/>
      </c>
      <c r="D318" s="16" t="str">
        <f>IF(A318="","",VLOOKUP(A318,'Lista de Produtos'!A:I,2,FALSE))</f>
        <v/>
      </c>
      <c r="E318" s="16" t="str">
        <f>IF(A318="","",VLOOKUP(A318,'Lista de Produtos'!A:I,7,FALSE))</f>
        <v/>
      </c>
      <c r="F318" s="16" t="str">
        <f>IF(A318="","",VLOOKUP(A318,'Lista de Produtos'!A:I,9,FALSE))</f>
        <v/>
      </c>
      <c r="G318" s="16"/>
      <c r="H318" s="16"/>
      <c r="I318" s="22"/>
    </row>
    <row r="319" spans="1:9" ht="15" customHeight="1" x14ac:dyDescent="0.2">
      <c r="A319" s="73"/>
      <c r="B319" s="10" t="str">
        <f>IF(A319="","",VLOOKUP(A319,'Lista de Produtos'!A:I,3,FALSE))</f>
        <v/>
      </c>
      <c r="C319" s="14" t="str">
        <f>IF(A319="","",VLOOKUP(A319,'Lista de Produtos'!A:I,4,FALSE))</f>
        <v/>
      </c>
      <c r="D319" s="17" t="str">
        <f>IF(A319="","",VLOOKUP(A319,'Lista de Produtos'!A:I,2,FALSE))</f>
        <v/>
      </c>
      <c r="E319" s="17" t="str">
        <f>IF(A319="","",VLOOKUP(A319,'Lista de Produtos'!A:I,7,FALSE))</f>
        <v/>
      </c>
      <c r="F319" s="68" t="str">
        <f>IF(A319="","",VLOOKUP(A319,'Lista de Produtos'!A:I,9,FALSE))</f>
        <v/>
      </c>
      <c r="G319" s="17"/>
      <c r="H319" s="17"/>
      <c r="I319" s="22"/>
    </row>
    <row r="320" spans="1:9" ht="15" customHeight="1" x14ac:dyDescent="0.2">
      <c r="A320" s="74"/>
      <c r="B320" s="11" t="str">
        <f>IF(A320="","",VLOOKUP(A320,'Lista de Produtos'!A:I,3,FALSE))</f>
        <v/>
      </c>
      <c r="C320" s="13" t="str">
        <f>IF(A320="","",VLOOKUP(A320,'Lista de Produtos'!A:I,4,FALSE))</f>
        <v/>
      </c>
      <c r="D320" s="16" t="str">
        <f>IF(A320="","",VLOOKUP(A320,'Lista de Produtos'!A:I,2,FALSE))</f>
        <v/>
      </c>
      <c r="E320" s="16" t="str">
        <f>IF(A320="","",VLOOKUP(A320,'Lista de Produtos'!A:I,7,FALSE))</f>
        <v/>
      </c>
      <c r="F320" s="16" t="str">
        <f>IF(A320="","",VLOOKUP(A320,'Lista de Produtos'!A:I,9,FALSE))</f>
        <v/>
      </c>
      <c r="G320" s="16"/>
      <c r="H320" s="16"/>
      <c r="I320" s="22"/>
    </row>
    <row r="321" spans="1:9" ht="15" customHeight="1" x14ac:dyDescent="0.2">
      <c r="A321" s="73"/>
      <c r="B321" s="10" t="str">
        <f>IF(A321="","",VLOOKUP(A321,'Lista de Produtos'!A:I,3,FALSE))</f>
        <v/>
      </c>
      <c r="C321" s="14" t="str">
        <f>IF(A321="","",VLOOKUP(A321,'Lista de Produtos'!A:I,4,FALSE))</f>
        <v/>
      </c>
      <c r="D321" s="17" t="str">
        <f>IF(A321="","",VLOOKUP(A321,'Lista de Produtos'!A:I,2,FALSE))</f>
        <v/>
      </c>
      <c r="E321" s="17" t="str">
        <f>IF(A321="","",VLOOKUP(A321,'Lista de Produtos'!A:I,7,FALSE))</f>
        <v/>
      </c>
      <c r="F321" s="68" t="str">
        <f>IF(A321="","",VLOOKUP(A321,'Lista de Produtos'!A:I,9,FALSE))</f>
        <v/>
      </c>
      <c r="G321" s="17"/>
      <c r="H321" s="17"/>
      <c r="I321" s="22"/>
    </row>
    <row r="322" spans="1:9" ht="15" customHeight="1" x14ac:dyDescent="0.2">
      <c r="A322" s="74"/>
      <c r="B322" s="11" t="str">
        <f>IF(A322="","",VLOOKUP(A322,'Lista de Produtos'!A:I,3,FALSE))</f>
        <v/>
      </c>
      <c r="C322" s="13" t="str">
        <f>IF(A322="","",VLOOKUP(A322,'Lista de Produtos'!A:I,4,FALSE))</f>
        <v/>
      </c>
      <c r="D322" s="16" t="str">
        <f>IF(A322="","",VLOOKUP(A322,'Lista de Produtos'!A:I,2,FALSE))</f>
        <v/>
      </c>
      <c r="E322" s="16" t="str">
        <f>IF(A322="","",VLOOKUP(A322,'Lista de Produtos'!A:I,7,FALSE))</f>
        <v/>
      </c>
      <c r="F322" s="16" t="str">
        <f>IF(A322="","",VLOOKUP(A322,'Lista de Produtos'!A:I,9,FALSE))</f>
        <v/>
      </c>
      <c r="G322" s="16"/>
      <c r="H322" s="16"/>
      <c r="I322" s="22"/>
    </row>
    <row r="323" spans="1:9" ht="15" customHeight="1" x14ac:dyDescent="0.2">
      <c r="A323" s="73"/>
      <c r="B323" s="10" t="str">
        <f>IF(A323="","",VLOOKUP(A323,'Lista de Produtos'!A:I,3,FALSE))</f>
        <v/>
      </c>
      <c r="C323" s="14" t="str">
        <f>IF(A323="","",VLOOKUP(A323,'Lista de Produtos'!A:I,4,FALSE))</f>
        <v/>
      </c>
      <c r="D323" s="17" t="str">
        <f>IF(A323="","",VLOOKUP(A323,'Lista de Produtos'!A:I,2,FALSE))</f>
        <v/>
      </c>
      <c r="E323" s="17" t="str">
        <f>IF(A323="","",VLOOKUP(A323,'Lista de Produtos'!A:I,7,FALSE))</f>
        <v/>
      </c>
      <c r="F323" s="68" t="str">
        <f>IF(A323="","",VLOOKUP(A323,'Lista de Produtos'!A:I,9,FALSE))</f>
        <v/>
      </c>
      <c r="G323" s="17"/>
      <c r="H323" s="17"/>
      <c r="I323" s="22"/>
    </row>
    <row r="324" spans="1:9" ht="15" customHeight="1" x14ac:dyDescent="0.2">
      <c r="A324" s="74"/>
      <c r="B324" s="11" t="str">
        <f>IF(A324="","",VLOOKUP(A324,'Lista de Produtos'!A:I,3,FALSE))</f>
        <v/>
      </c>
      <c r="C324" s="13" t="str">
        <f>IF(A324="","",VLOOKUP(A324,'Lista de Produtos'!A:I,4,FALSE))</f>
        <v/>
      </c>
      <c r="D324" s="16" t="str">
        <f>IF(A324="","",VLOOKUP(A324,'Lista de Produtos'!A:I,2,FALSE))</f>
        <v/>
      </c>
      <c r="E324" s="16" t="str">
        <f>IF(A324="","",VLOOKUP(A324,'Lista de Produtos'!A:I,7,FALSE))</f>
        <v/>
      </c>
      <c r="F324" s="16" t="str">
        <f>IF(A324="","",VLOOKUP(A324,'Lista de Produtos'!A:I,9,FALSE))</f>
        <v/>
      </c>
      <c r="G324" s="16"/>
      <c r="H324" s="16"/>
      <c r="I324" s="22"/>
    </row>
    <row r="325" spans="1:9" ht="15" customHeight="1" x14ac:dyDescent="0.2">
      <c r="A325" s="73"/>
      <c r="B325" s="10" t="str">
        <f>IF(A325="","",VLOOKUP(A325,'Lista de Produtos'!A:I,3,FALSE))</f>
        <v/>
      </c>
      <c r="C325" s="14" t="str">
        <f>IF(A325="","",VLOOKUP(A325,'Lista de Produtos'!A:I,4,FALSE))</f>
        <v/>
      </c>
      <c r="D325" s="17" t="str">
        <f>IF(A325="","",VLOOKUP(A325,'Lista de Produtos'!A:I,2,FALSE))</f>
        <v/>
      </c>
      <c r="E325" s="17" t="str">
        <f>IF(A325="","",VLOOKUP(A325,'Lista de Produtos'!A:I,7,FALSE))</f>
        <v/>
      </c>
      <c r="F325" s="68" t="str">
        <f>IF(A325="","",VLOOKUP(A325,'Lista de Produtos'!A:I,9,FALSE))</f>
        <v/>
      </c>
      <c r="G325" s="17"/>
      <c r="H325" s="17"/>
      <c r="I325" s="22"/>
    </row>
    <row r="326" spans="1:9" ht="15" customHeight="1" x14ac:dyDescent="0.2">
      <c r="A326" s="74"/>
      <c r="B326" s="11" t="str">
        <f>IF(A326="","",VLOOKUP(A326,'Lista de Produtos'!A:I,3,FALSE))</f>
        <v/>
      </c>
      <c r="C326" s="13" t="str">
        <f>IF(A326="","",VLOOKUP(A326,'Lista de Produtos'!A:I,4,FALSE))</f>
        <v/>
      </c>
      <c r="D326" s="16" t="str">
        <f>IF(A326="","",VLOOKUP(A326,'Lista de Produtos'!A:I,2,FALSE))</f>
        <v/>
      </c>
      <c r="E326" s="16" t="str">
        <f>IF(A326="","",VLOOKUP(A326,'Lista de Produtos'!A:I,7,FALSE))</f>
        <v/>
      </c>
      <c r="F326" s="16" t="str">
        <f>IF(A326="","",VLOOKUP(A326,'Lista de Produtos'!A:I,9,FALSE))</f>
        <v/>
      </c>
      <c r="G326" s="16"/>
      <c r="H326" s="16"/>
      <c r="I326" s="22"/>
    </row>
    <row r="327" spans="1:9" ht="15" customHeight="1" x14ac:dyDescent="0.2">
      <c r="A327" s="73"/>
      <c r="B327" s="10" t="str">
        <f>IF(A327="","",VLOOKUP(A327,'Lista de Produtos'!A:I,3,FALSE))</f>
        <v/>
      </c>
      <c r="C327" s="14" t="str">
        <f>IF(A327="","",VLOOKUP(A327,'Lista de Produtos'!A:I,4,FALSE))</f>
        <v/>
      </c>
      <c r="D327" s="17" t="str">
        <f>IF(A327="","",VLOOKUP(A327,'Lista de Produtos'!A:I,2,FALSE))</f>
        <v/>
      </c>
      <c r="E327" s="17" t="str">
        <f>IF(A327="","",VLOOKUP(A327,'Lista de Produtos'!A:I,7,FALSE))</f>
        <v/>
      </c>
      <c r="F327" s="68" t="str">
        <f>IF(A327="","",VLOOKUP(A327,'Lista de Produtos'!A:I,9,FALSE))</f>
        <v/>
      </c>
      <c r="G327" s="17"/>
      <c r="H327" s="17"/>
      <c r="I327" s="22"/>
    </row>
    <row r="328" spans="1:9" ht="15" customHeight="1" x14ac:dyDescent="0.2">
      <c r="A328" s="74"/>
      <c r="B328" s="11" t="str">
        <f>IF(A328="","",VLOOKUP(A328,'Lista de Produtos'!A:I,3,FALSE))</f>
        <v/>
      </c>
      <c r="C328" s="13" t="str">
        <f>IF(A328="","",VLOOKUP(A328,'Lista de Produtos'!A:I,4,FALSE))</f>
        <v/>
      </c>
      <c r="D328" s="16" t="str">
        <f>IF(A328="","",VLOOKUP(A328,'Lista de Produtos'!A:I,2,FALSE))</f>
        <v/>
      </c>
      <c r="E328" s="16" t="str">
        <f>IF(A328="","",VLOOKUP(A328,'Lista de Produtos'!A:I,7,FALSE))</f>
        <v/>
      </c>
      <c r="F328" s="16" t="str">
        <f>IF(A328="","",VLOOKUP(A328,'Lista de Produtos'!A:I,9,FALSE))</f>
        <v/>
      </c>
      <c r="G328" s="16"/>
      <c r="H328" s="16"/>
      <c r="I328" s="22"/>
    </row>
    <row r="329" spans="1:9" ht="15" customHeight="1" x14ac:dyDescent="0.2">
      <c r="A329" s="73"/>
      <c r="B329" s="10" t="str">
        <f>IF(A329="","",VLOOKUP(A329,'Lista de Produtos'!A:I,3,FALSE))</f>
        <v/>
      </c>
      <c r="C329" s="14" t="str">
        <f>IF(A329="","",VLOOKUP(A329,'Lista de Produtos'!A:I,4,FALSE))</f>
        <v/>
      </c>
      <c r="D329" s="17" t="str">
        <f>IF(A329="","",VLOOKUP(A329,'Lista de Produtos'!A:I,2,FALSE))</f>
        <v/>
      </c>
      <c r="E329" s="17" t="str">
        <f>IF(A329="","",VLOOKUP(A329,'Lista de Produtos'!A:I,7,FALSE))</f>
        <v/>
      </c>
      <c r="F329" s="68" t="str">
        <f>IF(A329="","",VLOOKUP(A329,'Lista de Produtos'!A:I,9,FALSE))</f>
        <v/>
      </c>
      <c r="G329" s="17"/>
      <c r="H329" s="17"/>
      <c r="I329" s="22"/>
    </row>
    <row r="330" spans="1:9" ht="15" customHeight="1" x14ac:dyDescent="0.2">
      <c r="A330" s="74"/>
      <c r="B330" s="11" t="str">
        <f>IF(A330="","",VLOOKUP(A330,'Lista de Produtos'!A:I,3,FALSE))</f>
        <v/>
      </c>
      <c r="C330" s="13" t="str">
        <f>IF(A330="","",VLOOKUP(A330,'Lista de Produtos'!A:I,4,FALSE))</f>
        <v/>
      </c>
      <c r="D330" s="16" t="str">
        <f>IF(A330="","",VLOOKUP(A330,'Lista de Produtos'!A:I,2,FALSE))</f>
        <v/>
      </c>
      <c r="E330" s="16" t="str">
        <f>IF(A330="","",VLOOKUP(A330,'Lista de Produtos'!A:I,7,FALSE))</f>
        <v/>
      </c>
      <c r="F330" s="16" t="str">
        <f>IF(A330="","",VLOOKUP(A330,'Lista de Produtos'!A:I,9,FALSE))</f>
        <v/>
      </c>
      <c r="G330" s="16"/>
      <c r="H330" s="16"/>
      <c r="I330" s="22"/>
    </row>
    <row r="331" spans="1:9" ht="15" customHeight="1" x14ac:dyDescent="0.2">
      <c r="A331" s="73"/>
      <c r="B331" s="10" t="str">
        <f>IF(A331="","",VLOOKUP(A331,'Lista de Produtos'!A:I,3,FALSE))</f>
        <v/>
      </c>
      <c r="C331" s="14" t="str">
        <f>IF(A331="","",VLOOKUP(A331,'Lista de Produtos'!A:I,4,FALSE))</f>
        <v/>
      </c>
      <c r="D331" s="17" t="str">
        <f>IF(A331="","",VLOOKUP(A331,'Lista de Produtos'!A:I,2,FALSE))</f>
        <v/>
      </c>
      <c r="E331" s="17" t="str">
        <f>IF(A331="","",VLOOKUP(A331,'Lista de Produtos'!A:I,7,FALSE))</f>
        <v/>
      </c>
      <c r="F331" s="68" t="str">
        <f>IF(A331="","",VLOOKUP(A331,'Lista de Produtos'!A:I,9,FALSE))</f>
        <v/>
      </c>
      <c r="G331" s="17"/>
      <c r="H331" s="17"/>
      <c r="I331" s="22"/>
    </row>
    <row r="332" spans="1:9" ht="15" customHeight="1" x14ac:dyDescent="0.2">
      <c r="A332" s="74"/>
      <c r="B332" s="11" t="str">
        <f>IF(A332="","",VLOOKUP(A332,'Lista de Produtos'!A:I,3,FALSE))</f>
        <v/>
      </c>
      <c r="C332" s="13" t="str">
        <f>IF(A332="","",VLOOKUP(A332,'Lista de Produtos'!A:I,4,FALSE))</f>
        <v/>
      </c>
      <c r="D332" s="16" t="str">
        <f>IF(A332="","",VLOOKUP(A332,'Lista de Produtos'!A:I,2,FALSE))</f>
        <v/>
      </c>
      <c r="E332" s="16" t="str">
        <f>IF(A332="","",VLOOKUP(A332,'Lista de Produtos'!A:I,7,FALSE))</f>
        <v/>
      </c>
      <c r="F332" s="16" t="str">
        <f>IF(A332="","",VLOOKUP(A332,'Lista de Produtos'!A:I,9,FALSE))</f>
        <v/>
      </c>
      <c r="G332" s="16"/>
      <c r="H332" s="16"/>
      <c r="I332" s="22"/>
    </row>
    <row r="333" spans="1:9" ht="15" customHeight="1" x14ac:dyDescent="0.2">
      <c r="A333" s="73"/>
      <c r="B333" s="10" t="str">
        <f>IF(A333="","",VLOOKUP(A333,'Lista de Produtos'!A:I,3,FALSE))</f>
        <v/>
      </c>
      <c r="C333" s="14" t="str">
        <f>IF(A333="","",VLOOKUP(A333,'Lista de Produtos'!A:I,4,FALSE))</f>
        <v/>
      </c>
      <c r="D333" s="17" t="str">
        <f>IF(A333="","",VLOOKUP(A333,'Lista de Produtos'!A:I,2,FALSE))</f>
        <v/>
      </c>
      <c r="E333" s="17" t="str">
        <f>IF(A333="","",VLOOKUP(A333,'Lista de Produtos'!A:I,7,FALSE))</f>
        <v/>
      </c>
      <c r="F333" s="68" t="str">
        <f>IF(A333="","",VLOOKUP(A333,'Lista de Produtos'!A:I,9,FALSE))</f>
        <v/>
      </c>
      <c r="G333" s="17"/>
      <c r="H333" s="17"/>
      <c r="I333" s="22"/>
    </row>
    <row r="334" spans="1:9" ht="15" customHeight="1" x14ac:dyDescent="0.2">
      <c r="A334" s="74"/>
      <c r="B334" s="11" t="str">
        <f>IF(A334="","",VLOOKUP(A334,'Lista de Produtos'!A:I,3,FALSE))</f>
        <v/>
      </c>
      <c r="C334" s="13" t="str">
        <f>IF(A334="","",VLOOKUP(A334,'Lista de Produtos'!A:I,4,FALSE))</f>
        <v/>
      </c>
      <c r="D334" s="16" t="str">
        <f>IF(A334="","",VLOOKUP(A334,'Lista de Produtos'!A:I,2,FALSE))</f>
        <v/>
      </c>
      <c r="E334" s="16" t="str">
        <f>IF(A334="","",VLOOKUP(A334,'Lista de Produtos'!A:I,7,FALSE))</f>
        <v/>
      </c>
      <c r="F334" s="16" t="str">
        <f>IF(A334="","",VLOOKUP(A334,'Lista de Produtos'!A:I,9,FALSE))</f>
        <v/>
      </c>
      <c r="G334" s="16"/>
      <c r="H334" s="16"/>
      <c r="I334" s="22"/>
    </row>
    <row r="335" spans="1:9" ht="15" customHeight="1" x14ac:dyDescent="0.2">
      <c r="A335" s="73"/>
      <c r="B335" s="10" t="str">
        <f>IF(A335="","",VLOOKUP(A335,'Lista de Produtos'!A:I,3,FALSE))</f>
        <v/>
      </c>
      <c r="C335" s="14" t="str">
        <f>IF(A335="","",VLOOKUP(A335,'Lista de Produtos'!A:I,4,FALSE))</f>
        <v/>
      </c>
      <c r="D335" s="17" t="str">
        <f>IF(A335="","",VLOOKUP(A335,'Lista de Produtos'!A:I,2,FALSE))</f>
        <v/>
      </c>
      <c r="E335" s="17" t="str">
        <f>IF(A335="","",VLOOKUP(A335,'Lista de Produtos'!A:I,7,FALSE))</f>
        <v/>
      </c>
      <c r="F335" s="68" t="str">
        <f>IF(A335="","",VLOOKUP(A335,'Lista de Produtos'!A:I,9,FALSE))</f>
        <v/>
      </c>
      <c r="G335" s="17"/>
      <c r="H335" s="17"/>
      <c r="I335" s="22"/>
    </row>
    <row r="336" spans="1:9" ht="15" customHeight="1" x14ac:dyDescent="0.2">
      <c r="A336" s="74"/>
      <c r="B336" s="11" t="str">
        <f>IF(A336="","",VLOOKUP(A336,'Lista de Produtos'!A:I,3,FALSE))</f>
        <v/>
      </c>
      <c r="C336" s="13" t="str">
        <f>IF(A336="","",VLOOKUP(A336,'Lista de Produtos'!A:I,4,FALSE))</f>
        <v/>
      </c>
      <c r="D336" s="16" t="str">
        <f>IF(A336="","",VLOOKUP(A336,'Lista de Produtos'!A:I,2,FALSE))</f>
        <v/>
      </c>
      <c r="E336" s="16" t="str">
        <f>IF(A336="","",VLOOKUP(A336,'Lista de Produtos'!A:I,7,FALSE))</f>
        <v/>
      </c>
      <c r="F336" s="16" t="str">
        <f>IF(A336="","",VLOOKUP(A336,'Lista de Produtos'!A:I,9,FALSE))</f>
        <v/>
      </c>
      <c r="G336" s="16"/>
      <c r="H336" s="16"/>
      <c r="I336" s="22"/>
    </row>
    <row r="337" spans="1:9" ht="15" customHeight="1" x14ac:dyDescent="0.2">
      <c r="A337" s="73"/>
      <c r="B337" s="10" t="str">
        <f>IF(A337="","",VLOOKUP(A337,'Lista de Produtos'!A:I,3,FALSE))</f>
        <v/>
      </c>
      <c r="C337" s="14" t="str">
        <f>IF(A337="","",VLOOKUP(A337,'Lista de Produtos'!A:I,4,FALSE))</f>
        <v/>
      </c>
      <c r="D337" s="17" t="str">
        <f>IF(A337="","",VLOOKUP(A337,'Lista de Produtos'!A:I,2,FALSE))</f>
        <v/>
      </c>
      <c r="E337" s="17" t="str">
        <f>IF(A337="","",VLOOKUP(A337,'Lista de Produtos'!A:I,7,FALSE))</f>
        <v/>
      </c>
      <c r="F337" s="68" t="str">
        <f>IF(A337="","",VLOOKUP(A337,'Lista de Produtos'!A:I,9,FALSE))</f>
        <v/>
      </c>
      <c r="G337" s="17"/>
      <c r="H337" s="17"/>
      <c r="I337" s="22"/>
    </row>
    <row r="338" spans="1:9" ht="15" customHeight="1" x14ac:dyDescent="0.2">
      <c r="A338" s="74"/>
      <c r="B338" s="11" t="str">
        <f>IF(A338="","",VLOOKUP(A338,'Lista de Produtos'!A:I,3,FALSE))</f>
        <v/>
      </c>
      <c r="C338" s="13" t="str">
        <f>IF(A338="","",VLOOKUP(A338,'Lista de Produtos'!A:I,4,FALSE))</f>
        <v/>
      </c>
      <c r="D338" s="16" t="str">
        <f>IF(A338="","",VLOOKUP(A338,'Lista de Produtos'!A:I,2,FALSE))</f>
        <v/>
      </c>
      <c r="E338" s="16" t="str">
        <f>IF(A338="","",VLOOKUP(A338,'Lista de Produtos'!A:I,7,FALSE))</f>
        <v/>
      </c>
      <c r="F338" s="16" t="str">
        <f>IF(A338="","",VLOOKUP(A338,'Lista de Produtos'!A:I,9,FALSE))</f>
        <v/>
      </c>
      <c r="G338" s="16"/>
      <c r="H338" s="16"/>
      <c r="I338" s="22"/>
    </row>
    <row r="339" spans="1:9" ht="15" customHeight="1" x14ac:dyDescent="0.2">
      <c r="A339" s="73"/>
      <c r="B339" s="10" t="str">
        <f>IF(A339="","",VLOOKUP(A339,'Lista de Produtos'!A:I,3,FALSE))</f>
        <v/>
      </c>
      <c r="C339" s="14" t="str">
        <f>IF(A339="","",VLOOKUP(A339,'Lista de Produtos'!A:I,4,FALSE))</f>
        <v/>
      </c>
      <c r="D339" s="17" t="str">
        <f>IF(A339="","",VLOOKUP(A339,'Lista de Produtos'!A:I,2,FALSE))</f>
        <v/>
      </c>
      <c r="E339" s="17" t="str">
        <f>IF(A339="","",VLOOKUP(A339,'Lista de Produtos'!A:I,7,FALSE))</f>
        <v/>
      </c>
      <c r="F339" s="68" t="str">
        <f>IF(A339="","",VLOOKUP(A339,'Lista de Produtos'!A:I,9,FALSE))</f>
        <v/>
      </c>
      <c r="G339" s="17"/>
      <c r="H339" s="17"/>
      <c r="I339" s="22"/>
    </row>
    <row r="340" spans="1:9" ht="15" customHeight="1" x14ac:dyDescent="0.2">
      <c r="A340" s="74"/>
      <c r="B340" s="11" t="str">
        <f>IF(A340="","",VLOOKUP(A340,'Lista de Produtos'!A:I,3,FALSE))</f>
        <v/>
      </c>
      <c r="C340" s="13" t="str">
        <f>IF(A340="","",VLOOKUP(A340,'Lista de Produtos'!A:I,4,FALSE))</f>
        <v/>
      </c>
      <c r="D340" s="16" t="str">
        <f>IF(A340="","",VLOOKUP(A340,'Lista de Produtos'!A:I,2,FALSE))</f>
        <v/>
      </c>
      <c r="E340" s="16" t="str">
        <f>IF(A340="","",VLOOKUP(A340,'Lista de Produtos'!A:I,7,FALSE))</f>
        <v/>
      </c>
      <c r="F340" s="16" t="str">
        <f>IF(A340="","",VLOOKUP(A340,'Lista de Produtos'!A:I,9,FALSE))</f>
        <v/>
      </c>
      <c r="G340" s="16"/>
      <c r="H340" s="16"/>
      <c r="I340" s="22"/>
    </row>
    <row r="341" spans="1:9" ht="15" customHeight="1" x14ac:dyDescent="0.2">
      <c r="A341" s="73"/>
      <c r="B341" s="10" t="str">
        <f>IF(A341="","",VLOOKUP(A341,'Lista de Produtos'!A:I,3,FALSE))</f>
        <v/>
      </c>
      <c r="C341" s="14" t="str">
        <f>IF(A341="","",VLOOKUP(A341,'Lista de Produtos'!A:I,4,FALSE))</f>
        <v/>
      </c>
      <c r="D341" s="17" t="str">
        <f>IF(A341="","",VLOOKUP(A341,'Lista de Produtos'!A:I,2,FALSE))</f>
        <v/>
      </c>
      <c r="E341" s="17" t="str">
        <f>IF(A341="","",VLOOKUP(A341,'Lista de Produtos'!A:I,7,FALSE))</f>
        <v/>
      </c>
      <c r="F341" s="68" t="str">
        <f>IF(A341="","",VLOOKUP(A341,'Lista de Produtos'!A:I,9,FALSE))</f>
        <v/>
      </c>
      <c r="G341" s="17"/>
      <c r="H341" s="17"/>
      <c r="I341" s="22"/>
    </row>
    <row r="342" spans="1:9" ht="15" customHeight="1" x14ac:dyDescent="0.2">
      <c r="A342" s="74"/>
      <c r="B342" s="11" t="str">
        <f>IF(A342="","",VLOOKUP(A342,'Lista de Produtos'!A:I,3,FALSE))</f>
        <v/>
      </c>
      <c r="C342" s="13" t="str">
        <f>IF(A342="","",VLOOKUP(A342,'Lista de Produtos'!A:I,4,FALSE))</f>
        <v/>
      </c>
      <c r="D342" s="16" t="str">
        <f>IF(A342="","",VLOOKUP(A342,'Lista de Produtos'!A:I,2,FALSE))</f>
        <v/>
      </c>
      <c r="E342" s="16" t="str">
        <f>IF(A342="","",VLOOKUP(A342,'Lista de Produtos'!A:I,7,FALSE))</f>
        <v/>
      </c>
      <c r="F342" s="16" t="str">
        <f>IF(A342="","",VLOOKUP(A342,'Lista de Produtos'!A:I,9,FALSE))</f>
        <v/>
      </c>
      <c r="G342" s="16"/>
      <c r="H342" s="16"/>
      <c r="I342" s="22"/>
    </row>
    <row r="343" spans="1:9" ht="15" customHeight="1" x14ac:dyDescent="0.2">
      <c r="A343" s="73"/>
      <c r="B343" s="10" t="str">
        <f>IF(A343="","",VLOOKUP(A343,'Lista de Produtos'!A:I,3,FALSE))</f>
        <v/>
      </c>
      <c r="C343" s="14" t="str">
        <f>IF(A343="","",VLOOKUP(A343,'Lista de Produtos'!A:I,4,FALSE))</f>
        <v/>
      </c>
      <c r="D343" s="17" t="str">
        <f>IF(A343="","",VLOOKUP(A343,'Lista de Produtos'!A:I,2,FALSE))</f>
        <v/>
      </c>
      <c r="E343" s="17" t="str">
        <f>IF(A343="","",VLOOKUP(A343,'Lista de Produtos'!A:I,7,FALSE))</f>
        <v/>
      </c>
      <c r="F343" s="68" t="str">
        <f>IF(A343="","",VLOOKUP(A343,'Lista de Produtos'!A:I,9,FALSE))</f>
        <v/>
      </c>
      <c r="G343" s="17"/>
      <c r="H343" s="17"/>
      <c r="I343" s="22"/>
    </row>
    <row r="344" spans="1:9" ht="15" customHeight="1" x14ac:dyDescent="0.2">
      <c r="A344" s="74"/>
      <c r="B344" s="11" t="str">
        <f>IF(A344="","",VLOOKUP(A344,'Lista de Produtos'!A:I,3,FALSE))</f>
        <v/>
      </c>
      <c r="C344" s="13" t="str">
        <f>IF(A344="","",VLOOKUP(A344,'Lista de Produtos'!A:I,4,FALSE))</f>
        <v/>
      </c>
      <c r="D344" s="16" t="str">
        <f>IF(A344="","",VLOOKUP(A344,'Lista de Produtos'!A:I,2,FALSE))</f>
        <v/>
      </c>
      <c r="E344" s="16" t="str">
        <f>IF(A344="","",VLOOKUP(A344,'Lista de Produtos'!A:I,7,FALSE))</f>
        <v/>
      </c>
      <c r="F344" s="16" t="str">
        <f>IF(A344="","",VLOOKUP(A344,'Lista de Produtos'!A:I,9,FALSE))</f>
        <v/>
      </c>
      <c r="G344" s="16"/>
      <c r="H344" s="16"/>
      <c r="I344" s="22"/>
    </row>
    <row r="345" spans="1:9" ht="15" customHeight="1" x14ac:dyDescent="0.2">
      <c r="A345" s="73"/>
      <c r="B345" s="10" t="str">
        <f>IF(A345="","",VLOOKUP(A345,'Lista de Produtos'!A:I,3,FALSE))</f>
        <v/>
      </c>
      <c r="C345" s="14" t="str">
        <f>IF(A345="","",VLOOKUP(A345,'Lista de Produtos'!A:I,4,FALSE))</f>
        <v/>
      </c>
      <c r="D345" s="17" t="str">
        <f>IF(A345="","",VLOOKUP(A345,'Lista de Produtos'!A:I,2,FALSE))</f>
        <v/>
      </c>
      <c r="E345" s="17" t="str">
        <f>IF(A345="","",VLOOKUP(A345,'Lista de Produtos'!A:I,7,FALSE))</f>
        <v/>
      </c>
      <c r="F345" s="68" t="str">
        <f>IF(A345="","",VLOOKUP(A345,'Lista de Produtos'!A:I,9,FALSE))</f>
        <v/>
      </c>
      <c r="G345" s="17"/>
      <c r="H345" s="17"/>
      <c r="I345" s="22"/>
    </row>
    <row r="346" spans="1:9" ht="15" customHeight="1" x14ac:dyDescent="0.2">
      <c r="A346" s="74"/>
      <c r="B346" s="11" t="str">
        <f>IF(A346="","",VLOOKUP(A346,'Lista de Produtos'!A:I,3,FALSE))</f>
        <v/>
      </c>
      <c r="C346" s="13" t="str">
        <f>IF(A346="","",VLOOKUP(A346,'Lista de Produtos'!A:I,4,FALSE))</f>
        <v/>
      </c>
      <c r="D346" s="16" t="str">
        <f>IF(A346="","",VLOOKUP(A346,'Lista de Produtos'!A:I,2,FALSE))</f>
        <v/>
      </c>
      <c r="E346" s="16" t="str">
        <f>IF(A346="","",VLOOKUP(A346,'Lista de Produtos'!A:I,7,FALSE))</f>
        <v/>
      </c>
      <c r="F346" s="16" t="str">
        <f>IF(A346="","",VLOOKUP(A346,'Lista de Produtos'!A:I,9,FALSE))</f>
        <v/>
      </c>
      <c r="G346" s="16"/>
      <c r="H346" s="16"/>
      <c r="I346" s="22"/>
    </row>
    <row r="347" spans="1:9" ht="15" customHeight="1" x14ac:dyDescent="0.2">
      <c r="A347" s="73"/>
      <c r="B347" s="10" t="str">
        <f>IF(A347="","",VLOOKUP(A347,'Lista de Produtos'!A:I,3,FALSE))</f>
        <v/>
      </c>
      <c r="C347" s="14" t="str">
        <f>IF(A347="","",VLOOKUP(A347,'Lista de Produtos'!A:I,4,FALSE))</f>
        <v/>
      </c>
      <c r="D347" s="17" t="str">
        <f>IF(A347="","",VLOOKUP(A347,'Lista de Produtos'!A:I,2,FALSE))</f>
        <v/>
      </c>
      <c r="E347" s="17" t="str">
        <f>IF(A347="","",VLOOKUP(A347,'Lista de Produtos'!A:I,7,FALSE))</f>
        <v/>
      </c>
      <c r="F347" s="68" t="str">
        <f>IF(A347="","",VLOOKUP(A347,'Lista de Produtos'!A:I,9,FALSE))</f>
        <v/>
      </c>
      <c r="G347" s="17"/>
      <c r="H347" s="17"/>
      <c r="I347" s="22"/>
    </row>
    <row r="348" spans="1:9" ht="15" customHeight="1" x14ac:dyDescent="0.2">
      <c r="A348" s="74"/>
      <c r="B348" s="11" t="str">
        <f>IF(A348="","",VLOOKUP(A348,'Lista de Produtos'!A:I,3,FALSE))</f>
        <v/>
      </c>
      <c r="C348" s="13" t="str">
        <f>IF(A348="","",VLOOKUP(A348,'Lista de Produtos'!A:I,4,FALSE))</f>
        <v/>
      </c>
      <c r="D348" s="16" t="str">
        <f>IF(A348="","",VLOOKUP(A348,'Lista de Produtos'!A:I,2,FALSE))</f>
        <v/>
      </c>
      <c r="E348" s="16" t="str">
        <f>IF(A348="","",VLOOKUP(A348,'Lista de Produtos'!A:I,7,FALSE))</f>
        <v/>
      </c>
      <c r="F348" s="16" t="str">
        <f>IF(A348="","",VLOOKUP(A348,'Lista de Produtos'!A:I,9,FALSE))</f>
        <v/>
      </c>
      <c r="G348" s="16"/>
      <c r="H348" s="16"/>
      <c r="I348" s="22"/>
    </row>
    <row r="349" spans="1:9" ht="15" customHeight="1" x14ac:dyDescent="0.2">
      <c r="A349" s="73"/>
      <c r="B349" s="10" t="str">
        <f>IF(A349="","",VLOOKUP(A349,'Lista de Produtos'!A:I,3,FALSE))</f>
        <v/>
      </c>
      <c r="C349" s="14" t="str">
        <f>IF(A349="","",VLOOKUP(A349,'Lista de Produtos'!A:I,4,FALSE))</f>
        <v/>
      </c>
      <c r="D349" s="17" t="str">
        <f>IF(A349="","",VLOOKUP(A349,'Lista de Produtos'!A:I,2,FALSE))</f>
        <v/>
      </c>
      <c r="E349" s="17" t="str">
        <f>IF(A349="","",VLOOKUP(A349,'Lista de Produtos'!A:I,7,FALSE))</f>
        <v/>
      </c>
      <c r="F349" s="68" t="str">
        <f>IF(A349="","",VLOOKUP(A349,'Lista de Produtos'!A:I,9,FALSE))</f>
        <v/>
      </c>
      <c r="G349" s="17"/>
      <c r="H349" s="17"/>
      <c r="I349" s="22"/>
    </row>
    <row r="350" spans="1:9" ht="15" customHeight="1" x14ac:dyDescent="0.2">
      <c r="A350" s="74"/>
      <c r="B350" s="11" t="str">
        <f>IF(A350="","",VLOOKUP(A350,'Lista de Produtos'!A:I,3,FALSE))</f>
        <v/>
      </c>
      <c r="C350" s="13" t="str">
        <f>IF(A350="","",VLOOKUP(A350,'Lista de Produtos'!A:I,4,FALSE))</f>
        <v/>
      </c>
      <c r="D350" s="16" t="str">
        <f>IF(A350="","",VLOOKUP(A350,'Lista de Produtos'!A:I,2,FALSE))</f>
        <v/>
      </c>
      <c r="E350" s="16" t="str">
        <f>IF(A350="","",VLOOKUP(A350,'Lista de Produtos'!A:I,7,FALSE))</f>
        <v/>
      </c>
      <c r="F350" s="16" t="str">
        <f>IF(A350="","",VLOOKUP(A350,'Lista de Produtos'!A:I,9,FALSE))</f>
        <v/>
      </c>
      <c r="G350" s="16"/>
      <c r="H350" s="16"/>
      <c r="I350" s="22"/>
    </row>
    <row r="351" spans="1:9" ht="15" customHeight="1" x14ac:dyDescent="0.2">
      <c r="A351" s="73"/>
      <c r="B351" s="10" t="str">
        <f>IF(A351="","",VLOOKUP(A351,'Lista de Produtos'!A:I,3,FALSE))</f>
        <v/>
      </c>
      <c r="C351" s="14" t="str">
        <f>IF(A351="","",VLOOKUP(A351,'Lista de Produtos'!A:I,4,FALSE))</f>
        <v/>
      </c>
      <c r="D351" s="17" t="str">
        <f>IF(A351="","",VLOOKUP(A351,'Lista de Produtos'!A:I,2,FALSE))</f>
        <v/>
      </c>
      <c r="E351" s="17" t="str">
        <f>IF(A351="","",VLOOKUP(A351,'Lista de Produtos'!A:I,7,FALSE))</f>
        <v/>
      </c>
      <c r="F351" s="68" t="str">
        <f>IF(A351="","",VLOOKUP(A351,'Lista de Produtos'!A:I,9,FALSE))</f>
        <v/>
      </c>
      <c r="G351" s="17"/>
      <c r="H351" s="17"/>
      <c r="I351" s="22"/>
    </row>
    <row r="352" spans="1:9" ht="15" customHeight="1" x14ac:dyDescent="0.2">
      <c r="A352" s="74"/>
      <c r="B352" s="11" t="str">
        <f>IF(A352="","",VLOOKUP(A352,'Lista de Produtos'!A:I,3,FALSE))</f>
        <v/>
      </c>
      <c r="C352" s="13" t="str">
        <f>IF(A352="","",VLOOKUP(A352,'Lista de Produtos'!A:I,4,FALSE))</f>
        <v/>
      </c>
      <c r="D352" s="16" t="str">
        <f>IF(A352="","",VLOOKUP(A352,'Lista de Produtos'!A:I,2,FALSE))</f>
        <v/>
      </c>
      <c r="E352" s="16" t="str">
        <f>IF(A352="","",VLOOKUP(A352,'Lista de Produtos'!A:I,7,FALSE))</f>
        <v/>
      </c>
      <c r="F352" s="16" t="str">
        <f>IF(A352="","",VLOOKUP(A352,'Lista de Produtos'!A:I,9,FALSE))</f>
        <v/>
      </c>
      <c r="G352" s="16"/>
      <c r="H352" s="16"/>
      <c r="I352" s="22"/>
    </row>
    <row r="353" spans="1:9" ht="15" customHeight="1" x14ac:dyDescent="0.2">
      <c r="A353" s="73"/>
      <c r="B353" s="10" t="str">
        <f>IF(A353="","",VLOOKUP(A353,'Lista de Produtos'!A:I,3,FALSE))</f>
        <v/>
      </c>
      <c r="C353" s="14" t="str">
        <f>IF(A353="","",VLOOKUP(A353,'Lista de Produtos'!A:I,4,FALSE))</f>
        <v/>
      </c>
      <c r="D353" s="17" t="str">
        <f>IF(A353="","",VLOOKUP(A353,'Lista de Produtos'!A:I,2,FALSE))</f>
        <v/>
      </c>
      <c r="E353" s="17" t="str">
        <f>IF(A353="","",VLOOKUP(A353,'Lista de Produtos'!A:I,7,FALSE))</f>
        <v/>
      </c>
      <c r="F353" s="68" t="str">
        <f>IF(A353="","",VLOOKUP(A353,'Lista de Produtos'!A:I,9,FALSE))</f>
        <v/>
      </c>
      <c r="G353" s="17"/>
      <c r="H353" s="17"/>
      <c r="I353" s="22"/>
    </row>
    <row r="354" spans="1:9" ht="15" customHeight="1" x14ac:dyDescent="0.2">
      <c r="A354" s="74"/>
      <c r="B354" s="11" t="str">
        <f>IF(A354="","",VLOOKUP(A354,'Lista de Produtos'!A:I,3,FALSE))</f>
        <v/>
      </c>
      <c r="C354" s="13" t="str">
        <f>IF(A354="","",VLOOKUP(A354,'Lista de Produtos'!A:I,4,FALSE))</f>
        <v/>
      </c>
      <c r="D354" s="16" t="str">
        <f>IF(A354="","",VLOOKUP(A354,'Lista de Produtos'!A:I,2,FALSE))</f>
        <v/>
      </c>
      <c r="E354" s="16" t="str">
        <f>IF(A354="","",VLOOKUP(A354,'Lista de Produtos'!A:I,7,FALSE))</f>
        <v/>
      </c>
      <c r="F354" s="16" t="str">
        <f>IF(A354="","",VLOOKUP(A354,'Lista de Produtos'!A:I,9,FALSE))</f>
        <v/>
      </c>
      <c r="G354" s="16"/>
      <c r="H354" s="16"/>
      <c r="I354" s="22"/>
    </row>
    <row r="355" spans="1:9" ht="15" customHeight="1" x14ac:dyDescent="0.2">
      <c r="A355" s="73"/>
      <c r="B355" s="10" t="str">
        <f>IF(A355="","",VLOOKUP(A355,'Lista de Produtos'!A:I,3,FALSE))</f>
        <v/>
      </c>
      <c r="C355" s="14" t="str">
        <f>IF(A355="","",VLOOKUP(A355,'Lista de Produtos'!A:I,4,FALSE))</f>
        <v/>
      </c>
      <c r="D355" s="17" t="str">
        <f>IF(A355="","",VLOOKUP(A355,'Lista de Produtos'!A:I,2,FALSE))</f>
        <v/>
      </c>
      <c r="E355" s="17" t="str">
        <f>IF(A355="","",VLOOKUP(A355,'Lista de Produtos'!A:I,7,FALSE))</f>
        <v/>
      </c>
      <c r="F355" s="68" t="str">
        <f>IF(A355="","",VLOOKUP(A355,'Lista de Produtos'!A:I,9,FALSE))</f>
        <v/>
      </c>
      <c r="G355" s="17"/>
      <c r="H355" s="17"/>
      <c r="I355" s="22"/>
    </row>
    <row r="356" spans="1:9" ht="15" customHeight="1" x14ac:dyDescent="0.2">
      <c r="A356" s="74"/>
      <c r="B356" s="11" t="str">
        <f>IF(A356="","",VLOOKUP(A356,'Lista de Produtos'!A:I,3,FALSE))</f>
        <v/>
      </c>
      <c r="C356" s="13" t="str">
        <f>IF(A356="","",VLOOKUP(A356,'Lista de Produtos'!A:I,4,FALSE))</f>
        <v/>
      </c>
      <c r="D356" s="16" t="str">
        <f>IF(A356="","",VLOOKUP(A356,'Lista de Produtos'!A:I,2,FALSE))</f>
        <v/>
      </c>
      <c r="E356" s="16" t="str">
        <f>IF(A356="","",VLOOKUP(A356,'Lista de Produtos'!A:I,7,FALSE))</f>
        <v/>
      </c>
      <c r="F356" s="16" t="str">
        <f>IF(A356="","",VLOOKUP(A356,'Lista de Produtos'!A:I,9,FALSE))</f>
        <v/>
      </c>
      <c r="G356" s="16"/>
      <c r="H356" s="16"/>
      <c r="I356" s="22"/>
    </row>
    <row r="357" spans="1:9" ht="15" customHeight="1" x14ac:dyDescent="0.2">
      <c r="A357" s="73"/>
      <c r="B357" s="10" t="str">
        <f>IF(A357="","",VLOOKUP(A357,'Lista de Produtos'!A:I,3,FALSE))</f>
        <v/>
      </c>
      <c r="C357" s="14" t="str">
        <f>IF(A357="","",VLOOKUP(A357,'Lista de Produtos'!A:I,4,FALSE))</f>
        <v/>
      </c>
      <c r="D357" s="17" t="str">
        <f>IF(A357="","",VLOOKUP(A357,'Lista de Produtos'!A:I,2,FALSE))</f>
        <v/>
      </c>
      <c r="E357" s="17" t="str">
        <f>IF(A357="","",VLOOKUP(A357,'Lista de Produtos'!A:I,7,FALSE))</f>
        <v/>
      </c>
      <c r="F357" s="68" t="str">
        <f>IF(A357="","",VLOOKUP(A357,'Lista de Produtos'!A:I,9,FALSE))</f>
        <v/>
      </c>
      <c r="G357" s="17"/>
      <c r="H357" s="17"/>
      <c r="I357" s="22"/>
    </row>
    <row r="358" spans="1:9" ht="15" customHeight="1" x14ac:dyDescent="0.2">
      <c r="A358" s="74"/>
      <c r="B358" s="11" t="str">
        <f>IF(A358="","",VLOOKUP(A358,'Lista de Produtos'!A:I,3,FALSE))</f>
        <v/>
      </c>
      <c r="C358" s="13" t="str">
        <f>IF(A358="","",VLOOKUP(A358,'Lista de Produtos'!A:I,4,FALSE))</f>
        <v/>
      </c>
      <c r="D358" s="16" t="str">
        <f>IF(A358="","",VLOOKUP(A358,'Lista de Produtos'!A:I,2,FALSE))</f>
        <v/>
      </c>
      <c r="E358" s="16" t="str">
        <f>IF(A358="","",VLOOKUP(A358,'Lista de Produtos'!A:I,7,FALSE))</f>
        <v/>
      </c>
      <c r="F358" s="16" t="str">
        <f>IF(A358="","",VLOOKUP(A358,'Lista de Produtos'!A:I,9,FALSE))</f>
        <v/>
      </c>
      <c r="G358" s="16"/>
      <c r="H358" s="16"/>
      <c r="I358" s="22"/>
    </row>
    <row r="359" spans="1:9" ht="15" customHeight="1" x14ac:dyDescent="0.2">
      <c r="A359" s="73"/>
      <c r="B359" s="10" t="str">
        <f>IF(A359="","",VLOOKUP(A359,'Lista de Produtos'!A:I,3,FALSE))</f>
        <v/>
      </c>
      <c r="C359" s="14" t="str">
        <f>IF(A359="","",VLOOKUP(A359,'Lista de Produtos'!A:I,4,FALSE))</f>
        <v/>
      </c>
      <c r="D359" s="17" t="str">
        <f>IF(A359="","",VLOOKUP(A359,'Lista de Produtos'!A:I,2,FALSE))</f>
        <v/>
      </c>
      <c r="E359" s="17" t="str">
        <f>IF(A359="","",VLOOKUP(A359,'Lista de Produtos'!A:I,7,FALSE))</f>
        <v/>
      </c>
      <c r="F359" s="68" t="str">
        <f>IF(A359="","",VLOOKUP(A359,'Lista de Produtos'!A:I,9,FALSE))</f>
        <v/>
      </c>
      <c r="G359" s="17"/>
      <c r="H359" s="17"/>
      <c r="I359" s="22"/>
    </row>
    <row r="360" spans="1:9" ht="15" customHeight="1" x14ac:dyDescent="0.2">
      <c r="A360" s="74"/>
      <c r="B360" s="11" t="str">
        <f>IF(A360="","",VLOOKUP(A360,'Lista de Produtos'!A:I,3,FALSE))</f>
        <v/>
      </c>
      <c r="C360" s="13" t="str">
        <f>IF(A360="","",VLOOKUP(A360,'Lista de Produtos'!A:I,4,FALSE))</f>
        <v/>
      </c>
      <c r="D360" s="16" t="str">
        <f>IF(A360="","",VLOOKUP(A360,'Lista de Produtos'!A:I,2,FALSE))</f>
        <v/>
      </c>
      <c r="E360" s="16" t="str">
        <f>IF(A360="","",VLOOKUP(A360,'Lista de Produtos'!A:I,7,FALSE))</f>
        <v/>
      </c>
      <c r="F360" s="16" t="str">
        <f>IF(A360="","",VLOOKUP(A360,'Lista de Produtos'!A:I,9,FALSE))</f>
        <v/>
      </c>
      <c r="G360" s="16"/>
      <c r="H360" s="16"/>
      <c r="I360" s="22"/>
    </row>
    <row r="361" spans="1:9" ht="15" customHeight="1" x14ac:dyDescent="0.2">
      <c r="A361" s="73"/>
      <c r="B361" s="10" t="str">
        <f>IF(A361="","",VLOOKUP(A361,'Lista de Produtos'!A:I,3,FALSE))</f>
        <v/>
      </c>
      <c r="C361" s="14" t="str">
        <f>IF(A361="","",VLOOKUP(A361,'Lista de Produtos'!A:I,4,FALSE))</f>
        <v/>
      </c>
      <c r="D361" s="17" t="str">
        <f>IF(A361="","",VLOOKUP(A361,'Lista de Produtos'!A:I,2,FALSE))</f>
        <v/>
      </c>
      <c r="E361" s="17" t="str">
        <f>IF(A361="","",VLOOKUP(A361,'Lista de Produtos'!A:I,7,FALSE))</f>
        <v/>
      </c>
      <c r="F361" s="68" t="str">
        <f>IF(A361="","",VLOOKUP(A361,'Lista de Produtos'!A:I,9,FALSE))</f>
        <v/>
      </c>
      <c r="G361" s="17"/>
      <c r="H361" s="17"/>
      <c r="I361" s="22"/>
    </row>
    <row r="362" spans="1:9" ht="15" customHeight="1" x14ac:dyDescent="0.2">
      <c r="A362" s="74"/>
      <c r="B362" s="11" t="str">
        <f>IF(A362="","",VLOOKUP(A362,'Lista de Produtos'!A:I,3,FALSE))</f>
        <v/>
      </c>
      <c r="C362" s="13" t="str">
        <f>IF(A362="","",VLOOKUP(A362,'Lista de Produtos'!A:I,4,FALSE))</f>
        <v/>
      </c>
      <c r="D362" s="16" t="str">
        <f>IF(A362="","",VLOOKUP(A362,'Lista de Produtos'!A:I,2,FALSE))</f>
        <v/>
      </c>
      <c r="E362" s="16" t="str">
        <f>IF(A362="","",VLOOKUP(A362,'Lista de Produtos'!A:I,7,FALSE))</f>
        <v/>
      </c>
      <c r="F362" s="16" t="str">
        <f>IF(A362="","",VLOOKUP(A362,'Lista de Produtos'!A:I,9,FALSE))</f>
        <v/>
      </c>
      <c r="G362" s="16"/>
      <c r="H362" s="16"/>
      <c r="I362" s="22"/>
    </row>
    <row r="363" spans="1:9" ht="15" customHeight="1" x14ac:dyDescent="0.2">
      <c r="A363" s="73"/>
      <c r="B363" s="10" t="str">
        <f>IF(A363="","",VLOOKUP(A363,'Lista de Produtos'!A:I,3,FALSE))</f>
        <v/>
      </c>
      <c r="C363" s="14" t="str">
        <f>IF(A363="","",VLOOKUP(A363,'Lista de Produtos'!A:I,4,FALSE))</f>
        <v/>
      </c>
      <c r="D363" s="17" t="str">
        <f>IF(A363="","",VLOOKUP(A363,'Lista de Produtos'!A:I,2,FALSE))</f>
        <v/>
      </c>
      <c r="E363" s="17" t="str">
        <f>IF(A363="","",VLOOKUP(A363,'Lista de Produtos'!A:I,7,FALSE))</f>
        <v/>
      </c>
      <c r="F363" s="68" t="str">
        <f>IF(A363="","",VLOOKUP(A363,'Lista de Produtos'!A:I,9,FALSE))</f>
        <v/>
      </c>
      <c r="G363" s="17"/>
      <c r="H363" s="17"/>
      <c r="I363" s="22"/>
    </row>
    <row r="364" spans="1:9" ht="15" customHeight="1" x14ac:dyDescent="0.2">
      <c r="A364" s="74"/>
      <c r="B364" s="11" t="str">
        <f>IF(A364="","",VLOOKUP(A364,'Lista de Produtos'!A:I,3,FALSE))</f>
        <v/>
      </c>
      <c r="C364" s="13" t="str">
        <f>IF(A364="","",VLOOKUP(A364,'Lista de Produtos'!A:I,4,FALSE))</f>
        <v/>
      </c>
      <c r="D364" s="16" t="str">
        <f>IF(A364="","",VLOOKUP(A364,'Lista de Produtos'!A:I,2,FALSE))</f>
        <v/>
      </c>
      <c r="E364" s="16" t="str">
        <f>IF(A364="","",VLOOKUP(A364,'Lista de Produtos'!A:I,7,FALSE))</f>
        <v/>
      </c>
      <c r="F364" s="16" t="str">
        <f>IF(A364="","",VLOOKUP(A364,'Lista de Produtos'!A:I,9,FALSE))</f>
        <v/>
      </c>
      <c r="G364" s="16"/>
      <c r="H364" s="16"/>
      <c r="I364" s="22"/>
    </row>
    <row r="365" spans="1:9" ht="15" customHeight="1" x14ac:dyDescent="0.2">
      <c r="A365" s="73"/>
      <c r="B365" s="10" t="str">
        <f>IF(A365="","",VLOOKUP(A365,'Lista de Produtos'!A:I,3,FALSE))</f>
        <v/>
      </c>
      <c r="C365" s="14" t="str">
        <f>IF(A365="","",VLOOKUP(A365,'Lista de Produtos'!A:I,4,FALSE))</f>
        <v/>
      </c>
      <c r="D365" s="17" t="str">
        <f>IF(A365="","",VLOOKUP(A365,'Lista de Produtos'!A:I,2,FALSE))</f>
        <v/>
      </c>
      <c r="E365" s="17" t="str">
        <f>IF(A365="","",VLOOKUP(A365,'Lista de Produtos'!A:I,7,FALSE))</f>
        <v/>
      </c>
      <c r="F365" s="68" t="str">
        <f>IF(A365="","",VLOOKUP(A365,'Lista de Produtos'!A:I,9,FALSE))</f>
        <v/>
      </c>
      <c r="G365" s="17"/>
      <c r="H365" s="17"/>
      <c r="I365" s="22"/>
    </row>
    <row r="366" spans="1:9" ht="15" customHeight="1" x14ac:dyDescent="0.2">
      <c r="A366" s="74"/>
      <c r="B366" s="11" t="str">
        <f>IF(A366="","",VLOOKUP(A366,'Lista de Produtos'!A:I,3,FALSE))</f>
        <v/>
      </c>
      <c r="C366" s="13" t="str">
        <f>IF(A366="","",VLOOKUP(A366,'Lista de Produtos'!A:I,4,FALSE))</f>
        <v/>
      </c>
      <c r="D366" s="16" t="str">
        <f>IF(A366="","",VLOOKUP(A366,'Lista de Produtos'!A:I,2,FALSE))</f>
        <v/>
      </c>
      <c r="E366" s="16" t="str">
        <f>IF(A366="","",VLOOKUP(A366,'Lista de Produtos'!A:I,7,FALSE))</f>
        <v/>
      </c>
      <c r="F366" s="16" t="str">
        <f>IF(A366="","",VLOOKUP(A366,'Lista de Produtos'!A:I,9,FALSE))</f>
        <v/>
      </c>
      <c r="G366" s="16"/>
      <c r="H366" s="16"/>
      <c r="I366" s="22"/>
    </row>
    <row r="367" spans="1:9" ht="15" customHeight="1" x14ac:dyDescent="0.2">
      <c r="A367" s="73"/>
      <c r="B367" s="10" t="str">
        <f>IF(A367="","",VLOOKUP(A367,'Lista de Produtos'!A:I,3,FALSE))</f>
        <v/>
      </c>
      <c r="C367" s="14" t="str">
        <f>IF(A367="","",VLOOKUP(A367,'Lista de Produtos'!A:I,4,FALSE))</f>
        <v/>
      </c>
      <c r="D367" s="17" t="str">
        <f>IF(A367="","",VLOOKUP(A367,'Lista de Produtos'!A:I,2,FALSE))</f>
        <v/>
      </c>
      <c r="E367" s="17" t="str">
        <f>IF(A367="","",VLOOKUP(A367,'Lista de Produtos'!A:I,7,FALSE))</f>
        <v/>
      </c>
      <c r="F367" s="68" t="str">
        <f>IF(A367="","",VLOOKUP(A367,'Lista de Produtos'!A:I,9,FALSE))</f>
        <v/>
      </c>
      <c r="G367" s="17"/>
      <c r="H367" s="17"/>
      <c r="I367" s="22"/>
    </row>
    <row r="368" spans="1:9" ht="15" customHeight="1" x14ac:dyDescent="0.2">
      <c r="A368" s="74"/>
      <c r="B368" s="11" t="str">
        <f>IF(A368="","",VLOOKUP(A368,'Lista de Produtos'!A:I,3,FALSE))</f>
        <v/>
      </c>
      <c r="C368" s="13" t="str">
        <f>IF(A368="","",VLOOKUP(A368,'Lista de Produtos'!A:I,4,FALSE))</f>
        <v/>
      </c>
      <c r="D368" s="16" t="str">
        <f>IF(A368="","",VLOOKUP(A368,'Lista de Produtos'!A:I,2,FALSE))</f>
        <v/>
      </c>
      <c r="E368" s="16" t="str">
        <f>IF(A368="","",VLOOKUP(A368,'Lista de Produtos'!A:I,7,FALSE))</f>
        <v/>
      </c>
      <c r="F368" s="16" t="str">
        <f>IF(A368="","",VLOOKUP(A368,'Lista de Produtos'!A:I,9,FALSE))</f>
        <v/>
      </c>
      <c r="G368" s="16"/>
      <c r="H368" s="16"/>
      <c r="I368" s="22"/>
    </row>
    <row r="369" spans="1:9" ht="15" customHeight="1" x14ac:dyDescent="0.2">
      <c r="A369" s="73"/>
      <c r="B369" s="10" t="str">
        <f>IF(A369="","",VLOOKUP(A369,'Lista de Produtos'!A:I,3,FALSE))</f>
        <v/>
      </c>
      <c r="C369" s="14" t="str">
        <f>IF(A369="","",VLOOKUP(A369,'Lista de Produtos'!A:I,4,FALSE))</f>
        <v/>
      </c>
      <c r="D369" s="17" t="str">
        <f>IF(A369="","",VLOOKUP(A369,'Lista de Produtos'!A:I,2,FALSE))</f>
        <v/>
      </c>
      <c r="E369" s="17" t="str">
        <f>IF(A369="","",VLOOKUP(A369,'Lista de Produtos'!A:I,7,FALSE))</f>
        <v/>
      </c>
      <c r="F369" s="68" t="str">
        <f>IF(A369="","",VLOOKUP(A369,'Lista de Produtos'!A:I,9,FALSE))</f>
        <v/>
      </c>
      <c r="G369" s="17"/>
      <c r="H369" s="17"/>
      <c r="I369" s="22"/>
    </row>
    <row r="370" spans="1:9" ht="15" customHeight="1" x14ac:dyDescent="0.2">
      <c r="A370" s="74"/>
      <c r="B370" s="11" t="str">
        <f>IF(A370="","",VLOOKUP(A370,'Lista de Produtos'!A:I,3,FALSE))</f>
        <v/>
      </c>
      <c r="C370" s="13" t="str">
        <f>IF(A370="","",VLOOKUP(A370,'Lista de Produtos'!A:I,4,FALSE))</f>
        <v/>
      </c>
      <c r="D370" s="16" t="str">
        <f>IF(A370="","",VLOOKUP(A370,'Lista de Produtos'!A:I,2,FALSE))</f>
        <v/>
      </c>
      <c r="E370" s="16" t="str">
        <f>IF(A370="","",VLOOKUP(A370,'Lista de Produtos'!A:I,7,FALSE))</f>
        <v/>
      </c>
      <c r="F370" s="16" t="str">
        <f>IF(A370="","",VLOOKUP(A370,'Lista de Produtos'!A:I,9,FALSE))</f>
        <v/>
      </c>
      <c r="G370" s="16"/>
      <c r="H370" s="16"/>
      <c r="I370" s="22"/>
    </row>
    <row r="371" spans="1:9" ht="15" customHeight="1" x14ac:dyDescent="0.2">
      <c r="A371" s="73"/>
      <c r="B371" s="10" t="str">
        <f>IF(A371="","",VLOOKUP(A371,'Lista de Produtos'!A:I,3,FALSE))</f>
        <v/>
      </c>
      <c r="C371" s="14" t="str">
        <f>IF(A371="","",VLOOKUP(A371,'Lista de Produtos'!A:I,4,FALSE))</f>
        <v/>
      </c>
      <c r="D371" s="17" t="str">
        <f>IF(A371="","",VLOOKUP(A371,'Lista de Produtos'!A:I,2,FALSE))</f>
        <v/>
      </c>
      <c r="E371" s="17" t="str">
        <f>IF(A371="","",VLOOKUP(A371,'Lista de Produtos'!A:I,7,FALSE))</f>
        <v/>
      </c>
      <c r="F371" s="68" t="str">
        <f>IF(A371="","",VLOOKUP(A371,'Lista de Produtos'!A:I,9,FALSE))</f>
        <v/>
      </c>
      <c r="G371" s="17"/>
      <c r="H371" s="17"/>
      <c r="I371" s="22"/>
    </row>
    <row r="372" spans="1:9" ht="15" customHeight="1" x14ac:dyDescent="0.2">
      <c r="A372" s="74"/>
      <c r="B372" s="11" t="str">
        <f>IF(A372="","",VLOOKUP(A372,'Lista de Produtos'!A:I,3,FALSE))</f>
        <v/>
      </c>
      <c r="C372" s="13" t="str">
        <f>IF(A372="","",VLOOKUP(A372,'Lista de Produtos'!A:I,4,FALSE))</f>
        <v/>
      </c>
      <c r="D372" s="16" t="str">
        <f>IF(A372="","",VLOOKUP(A372,'Lista de Produtos'!A:I,2,FALSE))</f>
        <v/>
      </c>
      <c r="E372" s="16" t="str">
        <f>IF(A372="","",VLOOKUP(A372,'Lista de Produtos'!A:I,7,FALSE))</f>
        <v/>
      </c>
      <c r="F372" s="16" t="str">
        <f>IF(A372="","",VLOOKUP(A372,'Lista de Produtos'!A:I,9,FALSE))</f>
        <v/>
      </c>
      <c r="G372" s="16"/>
      <c r="H372" s="16"/>
      <c r="I372" s="22"/>
    </row>
    <row r="373" spans="1:9" ht="15" customHeight="1" x14ac:dyDescent="0.2">
      <c r="A373" s="73"/>
      <c r="B373" s="10" t="str">
        <f>IF(A373="","",VLOOKUP(A373,'Lista de Produtos'!A:I,3,FALSE))</f>
        <v/>
      </c>
      <c r="C373" s="14" t="str">
        <f>IF(A373="","",VLOOKUP(A373,'Lista de Produtos'!A:I,4,FALSE))</f>
        <v/>
      </c>
      <c r="D373" s="17" t="str">
        <f>IF(A373="","",VLOOKUP(A373,'Lista de Produtos'!A:I,2,FALSE))</f>
        <v/>
      </c>
      <c r="E373" s="17" t="str">
        <f>IF(A373="","",VLOOKUP(A373,'Lista de Produtos'!A:I,7,FALSE))</f>
        <v/>
      </c>
      <c r="F373" s="68" t="str">
        <f>IF(A373="","",VLOOKUP(A373,'Lista de Produtos'!A:I,9,FALSE))</f>
        <v/>
      </c>
      <c r="G373" s="17"/>
      <c r="H373" s="17"/>
      <c r="I373" s="22"/>
    </row>
    <row r="374" spans="1:9" ht="15" customHeight="1" x14ac:dyDescent="0.2">
      <c r="A374" s="74"/>
      <c r="B374" s="11" t="str">
        <f>IF(A374="","",VLOOKUP(A374,'Lista de Produtos'!A:I,3,FALSE))</f>
        <v/>
      </c>
      <c r="C374" s="13" t="str">
        <f>IF(A374="","",VLOOKUP(A374,'Lista de Produtos'!A:I,4,FALSE))</f>
        <v/>
      </c>
      <c r="D374" s="16" t="str">
        <f>IF(A374="","",VLOOKUP(A374,'Lista de Produtos'!A:I,2,FALSE))</f>
        <v/>
      </c>
      <c r="E374" s="16" t="str">
        <f>IF(A374="","",VLOOKUP(A374,'Lista de Produtos'!A:I,7,FALSE))</f>
        <v/>
      </c>
      <c r="F374" s="16" t="str">
        <f>IF(A374="","",VLOOKUP(A374,'Lista de Produtos'!A:I,9,FALSE))</f>
        <v/>
      </c>
      <c r="G374" s="16"/>
      <c r="H374" s="16"/>
      <c r="I374" s="22"/>
    </row>
    <row r="375" spans="1:9" ht="15" customHeight="1" x14ac:dyDescent="0.2">
      <c r="A375" s="73"/>
      <c r="B375" s="10" t="str">
        <f>IF(A375="","",VLOOKUP(A375,'Lista de Produtos'!A:I,3,FALSE))</f>
        <v/>
      </c>
      <c r="C375" s="14" t="str">
        <f>IF(A375="","",VLOOKUP(A375,'Lista de Produtos'!A:I,4,FALSE))</f>
        <v/>
      </c>
      <c r="D375" s="17" t="str">
        <f>IF(A375="","",VLOOKUP(A375,'Lista de Produtos'!A:I,2,FALSE))</f>
        <v/>
      </c>
      <c r="E375" s="17" t="str">
        <f>IF(A375="","",VLOOKUP(A375,'Lista de Produtos'!A:I,7,FALSE))</f>
        <v/>
      </c>
      <c r="F375" s="68" t="str">
        <f>IF(A375="","",VLOOKUP(A375,'Lista de Produtos'!A:I,9,FALSE))</f>
        <v/>
      </c>
      <c r="G375" s="17"/>
      <c r="H375" s="17"/>
      <c r="I375" s="22"/>
    </row>
    <row r="376" spans="1:9" ht="15" customHeight="1" x14ac:dyDescent="0.2">
      <c r="A376" s="74"/>
      <c r="B376" s="11" t="str">
        <f>IF(A376="","",VLOOKUP(A376,'Lista de Produtos'!A:I,3,FALSE))</f>
        <v/>
      </c>
      <c r="C376" s="13" t="str">
        <f>IF(A376="","",VLOOKUP(A376,'Lista de Produtos'!A:I,4,FALSE))</f>
        <v/>
      </c>
      <c r="D376" s="16" t="str">
        <f>IF(A376="","",VLOOKUP(A376,'Lista de Produtos'!A:I,2,FALSE))</f>
        <v/>
      </c>
      <c r="E376" s="16" t="str">
        <f>IF(A376="","",VLOOKUP(A376,'Lista de Produtos'!A:I,7,FALSE))</f>
        <v/>
      </c>
      <c r="F376" s="16" t="str">
        <f>IF(A376="","",VLOOKUP(A376,'Lista de Produtos'!A:I,9,FALSE))</f>
        <v/>
      </c>
      <c r="G376" s="16"/>
      <c r="H376" s="16"/>
      <c r="I376" s="22"/>
    </row>
    <row r="377" spans="1:9" ht="15" customHeight="1" x14ac:dyDescent="0.2">
      <c r="A377" s="73"/>
      <c r="B377" s="10" t="str">
        <f>IF(A377="","",VLOOKUP(A377,'Lista de Produtos'!A:I,3,FALSE))</f>
        <v/>
      </c>
      <c r="C377" s="14" t="str">
        <f>IF(A377="","",VLOOKUP(A377,'Lista de Produtos'!A:I,4,FALSE))</f>
        <v/>
      </c>
      <c r="D377" s="17" t="str">
        <f>IF(A377="","",VLOOKUP(A377,'Lista de Produtos'!A:I,2,FALSE))</f>
        <v/>
      </c>
      <c r="E377" s="17" t="str">
        <f>IF(A377="","",VLOOKUP(A377,'Lista de Produtos'!A:I,7,FALSE))</f>
        <v/>
      </c>
      <c r="F377" s="68" t="str">
        <f>IF(A377="","",VLOOKUP(A377,'Lista de Produtos'!A:I,9,FALSE))</f>
        <v/>
      </c>
      <c r="G377" s="17"/>
      <c r="H377" s="17"/>
      <c r="I377" s="22"/>
    </row>
    <row r="378" spans="1:9" ht="15" customHeight="1" x14ac:dyDescent="0.2">
      <c r="A378" s="74"/>
      <c r="B378" s="11" t="str">
        <f>IF(A378="","",VLOOKUP(A378,'Lista de Produtos'!A:I,3,FALSE))</f>
        <v/>
      </c>
      <c r="C378" s="13" t="str">
        <f>IF(A378="","",VLOOKUP(A378,'Lista de Produtos'!A:I,4,FALSE))</f>
        <v/>
      </c>
      <c r="D378" s="16" t="str">
        <f>IF(A378="","",VLOOKUP(A378,'Lista de Produtos'!A:I,2,FALSE))</f>
        <v/>
      </c>
      <c r="E378" s="16" t="str">
        <f>IF(A378="","",VLOOKUP(A378,'Lista de Produtos'!A:I,7,FALSE))</f>
        <v/>
      </c>
      <c r="F378" s="16" t="str">
        <f>IF(A378="","",VLOOKUP(A378,'Lista de Produtos'!A:I,9,FALSE))</f>
        <v/>
      </c>
      <c r="G378" s="16"/>
      <c r="H378" s="16"/>
      <c r="I378" s="22"/>
    </row>
    <row r="379" spans="1:9" ht="15" customHeight="1" x14ac:dyDescent="0.2">
      <c r="A379" s="73"/>
      <c r="B379" s="10" t="str">
        <f>IF(A379="","",VLOOKUP(A379,'Lista de Produtos'!A:I,3,FALSE))</f>
        <v/>
      </c>
      <c r="C379" s="14" t="str">
        <f>IF(A379="","",VLOOKUP(A379,'Lista de Produtos'!A:I,4,FALSE))</f>
        <v/>
      </c>
      <c r="D379" s="17" t="str">
        <f>IF(A379="","",VLOOKUP(A379,'Lista de Produtos'!A:I,2,FALSE))</f>
        <v/>
      </c>
      <c r="E379" s="17" t="str">
        <f>IF(A379="","",VLOOKUP(A379,'Lista de Produtos'!A:I,7,FALSE))</f>
        <v/>
      </c>
      <c r="F379" s="68" t="str">
        <f>IF(A379="","",VLOOKUP(A379,'Lista de Produtos'!A:I,9,FALSE))</f>
        <v/>
      </c>
      <c r="G379" s="17"/>
      <c r="H379" s="17"/>
      <c r="I379" s="22"/>
    </row>
    <row r="380" spans="1:9" ht="15" customHeight="1" x14ac:dyDescent="0.2">
      <c r="A380" s="74"/>
      <c r="B380" s="11" t="str">
        <f>IF(A380="","",VLOOKUP(A380,'Lista de Produtos'!A:I,3,FALSE))</f>
        <v/>
      </c>
      <c r="C380" s="13" t="str">
        <f>IF(A380="","",VLOOKUP(A380,'Lista de Produtos'!A:I,4,FALSE))</f>
        <v/>
      </c>
      <c r="D380" s="16" t="str">
        <f>IF(A380="","",VLOOKUP(A380,'Lista de Produtos'!A:I,2,FALSE))</f>
        <v/>
      </c>
      <c r="E380" s="16" t="str">
        <f>IF(A380="","",VLOOKUP(A380,'Lista de Produtos'!A:I,7,FALSE))</f>
        <v/>
      </c>
      <c r="F380" s="16" t="str">
        <f>IF(A380="","",VLOOKUP(A380,'Lista de Produtos'!A:I,9,FALSE))</f>
        <v/>
      </c>
      <c r="G380" s="16"/>
      <c r="H380" s="16"/>
      <c r="I380" s="22"/>
    </row>
    <row r="381" spans="1:9" ht="15" customHeight="1" x14ac:dyDescent="0.2">
      <c r="A381" s="73"/>
      <c r="B381" s="10" t="str">
        <f>IF(A381="","",VLOOKUP(A381,'Lista de Produtos'!A:I,3,FALSE))</f>
        <v/>
      </c>
      <c r="C381" s="14" t="str">
        <f>IF(A381="","",VLOOKUP(A381,'Lista de Produtos'!A:I,4,FALSE))</f>
        <v/>
      </c>
      <c r="D381" s="17" t="str">
        <f>IF(A381="","",VLOOKUP(A381,'Lista de Produtos'!A:I,2,FALSE))</f>
        <v/>
      </c>
      <c r="E381" s="17" t="str">
        <f>IF(A381="","",VLOOKUP(A381,'Lista de Produtos'!A:I,7,FALSE))</f>
        <v/>
      </c>
      <c r="F381" s="68" t="str">
        <f>IF(A381="","",VLOOKUP(A381,'Lista de Produtos'!A:I,9,FALSE))</f>
        <v/>
      </c>
      <c r="G381" s="17"/>
      <c r="H381" s="17"/>
      <c r="I381" s="22"/>
    </row>
    <row r="382" spans="1:9" ht="15" customHeight="1" x14ac:dyDescent="0.2">
      <c r="A382" s="74"/>
      <c r="B382" s="11" t="str">
        <f>IF(A382="","",VLOOKUP(A382,'Lista de Produtos'!A:I,3,FALSE))</f>
        <v/>
      </c>
      <c r="C382" s="13" t="str">
        <f>IF(A382="","",VLOOKUP(A382,'Lista de Produtos'!A:I,4,FALSE))</f>
        <v/>
      </c>
      <c r="D382" s="16" t="str">
        <f>IF(A382="","",VLOOKUP(A382,'Lista de Produtos'!A:I,2,FALSE))</f>
        <v/>
      </c>
      <c r="E382" s="16" t="str">
        <f>IF(A382="","",VLOOKUP(A382,'Lista de Produtos'!A:I,7,FALSE))</f>
        <v/>
      </c>
      <c r="F382" s="16" t="str">
        <f>IF(A382="","",VLOOKUP(A382,'Lista de Produtos'!A:I,9,FALSE))</f>
        <v/>
      </c>
      <c r="G382" s="16"/>
      <c r="H382" s="16"/>
      <c r="I382" s="22"/>
    </row>
    <row r="383" spans="1:9" ht="15" customHeight="1" x14ac:dyDescent="0.2">
      <c r="A383" s="73"/>
      <c r="B383" s="10" t="str">
        <f>IF(A383="","",VLOOKUP(A383,'Lista de Produtos'!A:I,3,FALSE))</f>
        <v/>
      </c>
      <c r="C383" s="14" t="str">
        <f>IF(A383="","",VLOOKUP(A383,'Lista de Produtos'!A:I,4,FALSE))</f>
        <v/>
      </c>
      <c r="D383" s="17" t="str">
        <f>IF(A383="","",VLOOKUP(A383,'Lista de Produtos'!A:I,2,FALSE))</f>
        <v/>
      </c>
      <c r="E383" s="17" t="str">
        <f>IF(A383="","",VLOOKUP(A383,'Lista de Produtos'!A:I,7,FALSE))</f>
        <v/>
      </c>
      <c r="F383" s="68" t="str">
        <f>IF(A383="","",VLOOKUP(A383,'Lista de Produtos'!A:I,9,FALSE))</f>
        <v/>
      </c>
      <c r="G383" s="17"/>
      <c r="H383" s="17"/>
      <c r="I383" s="22"/>
    </row>
    <row r="384" spans="1:9" ht="15" customHeight="1" x14ac:dyDescent="0.2">
      <c r="A384" s="74"/>
      <c r="B384" s="11" t="str">
        <f>IF(A384="","",VLOOKUP(A384,'Lista de Produtos'!A:I,3,FALSE))</f>
        <v/>
      </c>
      <c r="C384" s="13" t="str">
        <f>IF(A384="","",VLOOKUP(A384,'Lista de Produtos'!A:I,4,FALSE))</f>
        <v/>
      </c>
      <c r="D384" s="16" t="str">
        <f>IF(A384="","",VLOOKUP(A384,'Lista de Produtos'!A:I,2,FALSE))</f>
        <v/>
      </c>
      <c r="E384" s="16" t="str">
        <f>IF(A384="","",VLOOKUP(A384,'Lista de Produtos'!A:I,7,FALSE))</f>
        <v/>
      </c>
      <c r="F384" s="16" t="str">
        <f>IF(A384="","",VLOOKUP(A384,'Lista de Produtos'!A:I,9,FALSE))</f>
        <v/>
      </c>
      <c r="G384" s="16"/>
      <c r="H384" s="16"/>
      <c r="I384" s="22"/>
    </row>
    <row r="385" spans="1:9" ht="15" customHeight="1" x14ac:dyDescent="0.2">
      <c r="A385" s="73"/>
      <c r="B385" s="10" t="str">
        <f>IF(A385="","",VLOOKUP(A385,'Lista de Produtos'!A:I,3,FALSE))</f>
        <v/>
      </c>
      <c r="C385" s="14" t="str">
        <f>IF(A385="","",VLOOKUP(A385,'Lista de Produtos'!A:I,4,FALSE))</f>
        <v/>
      </c>
      <c r="D385" s="17" t="str">
        <f>IF(A385="","",VLOOKUP(A385,'Lista de Produtos'!A:I,2,FALSE))</f>
        <v/>
      </c>
      <c r="E385" s="17" t="str">
        <f>IF(A385="","",VLOOKUP(A385,'Lista de Produtos'!A:I,7,FALSE))</f>
        <v/>
      </c>
      <c r="F385" s="68" t="str">
        <f>IF(A385="","",VLOOKUP(A385,'Lista de Produtos'!A:I,9,FALSE))</f>
        <v/>
      </c>
      <c r="G385" s="17"/>
      <c r="H385" s="17"/>
      <c r="I385" s="22"/>
    </row>
    <row r="386" spans="1:9" ht="15" customHeight="1" x14ac:dyDescent="0.2">
      <c r="A386" s="74"/>
      <c r="B386" s="11" t="str">
        <f>IF(A386="","",VLOOKUP(A386,'Lista de Produtos'!A:I,3,FALSE))</f>
        <v/>
      </c>
      <c r="C386" s="13" t="str">
        <f>IF(A386="","",VLOOKUP(A386,'Lista de Produtos'!A:I,4,FALSE))</f>
        <v/>
      </c>
      <c r="D386" s="16" t="str">
        <f>IF(A386="","",VLOOKUP(A386,'Lista de Produtos'!A:I,2,FALSE))</f>
        <v/>
      </c>
      <c r="E386" s="16" t="str">
        <f>IF(A386="","",VLOOKUP(A386,'Lista de Produtos'!A:I,7,FALSE))</f>
        <v/>
      </c>
      <c r="F386" s="16" t="str">
        <f>IF(A386="","",VLOOKUP(A386,'Lista de Produtos'!A:I,9,FALSE))</f>
        <v/>
      </c>
      <c r="G386" s="16"/>
      <c r="H386" s="16"/>
      <c r="I386" s="22"/>
    </row>
    <row r="387" spans="1:9" ht="15" customHeight="1" x14ac:dyDescent="0.2">
      <c r="A387" s="73"/>
      <c r="B387" s="10" t="str">
        <f>IF(A387="","",VLOOKUP(A387,'Lista de Produtos'!A:I,3,FALSE))</f>
        <v/>
      </c>
      <c r="C387" s="14" t="str">
        <f>IF(A387="","",VLOOKUP(A387,'Lista de Produtos'!A:I,4,FALSE))</f>
        <v/>
      </c>
      <c r="D387" s="17" t="str">
        <f>IF(A387="","",VLOOKUP(A387,'Lista de Produtos'!A:I,2,FALSE))</f>
        <v/>
      </c>
      <c r="E387" s="17" t="str">
        <f>IF(A387="","",VLOOKUP(A387,'Lista de Produtos'!A:I,7,FALSE))</f>
        <v/>
      </c>
      <c r="F387" s="68" t="str">
        <f>IF(A387="","",VLOOKUP(A387,'Lista de Produtos'!A:I,9,FALSE))</f>
        <v/>
      </c>
      <c r="G387" s="17"/>
      <c r="H387" s="17"/>
      <c r="I387" s="22"/>
    </row>
    <row r="388" spans="1:9" ht="15" customHeight="1" x14ac:dyDescent="0.2">
      <c r="A388" s="74"/>
      <c r="B388" s="11" t="str">
        <f>IF(A388="","",VLOOKUP(A388,'Lista de Produtos'!A:I,3,FALSE))</f>
        <v/>
      </c>
      <c r="C388" s="13" t="str">
        <f>IF(A388="","",VLOOKUP(A388,'Lista de Produtos'!A:I,4,FALSE))</f>
        <v/>
      </c>
      <c r="D388" s="16" t="str">
        <f>IF(A388="","",VLOOKUP(A388,'Lista de Produtos'!A:I,2,FALSE))</f>
        <v/>
      </c>
      <c r="E388" s="16" t="str">
        <f>IF(A388="","",VLOOKUP(A388,'Lista de Produtos'!A:I,7,FALSE))</f>
        <v/>
      </c>
      <c r="F388" s="16" t="str">
        <f>IF(A388="","",VLOOKUP(A388,'Lista de Produtos'!A:I,9,FALSE))</f>
        <v/>
      </c>
      <c r="G388" s="16"/>
      <c r="H388" s="16"/>
      <c r="I388" s="22"/>
    </row>
    <row r="389" spans="1:9" ht="15" customHeight="1" x14ac:dyDescent="0.2">
      <c r="A389" s="73"/>
      <c r="B389" s="10" t="str">
        <f>IF(A389="","",VLOOKUP(A389,'Lista de Produtos'!A:I,3,FALSE))</f>
        <v/>
      </c>
      <c r="C389" s="14" t="str">
        <f>IF(A389="","",VLOOKUP(A389,'Lista de Produtos'!A:I,4,FALSE))</f>
        <v/>
      </c>
      <c r="D389" s="17" t="str">
        <f>IF(A389="","",VLOOKUP(A389,'Lista de Produtos'!A:I,2,FALSE))</f>
        <v/>
      </c>
      <c r="E389" s="17" t="str">
        <f>IF(A389="","",VLOOKUP(A389,'Lista de Produtos'!A:I,7,FALSE))</f>
        <v/>
      </c>
      <c r="F389" s="68" t="str">
        <f>IF(A389="","",VLOOKUP(A389,'Lista de Produtos'!A:I,9,FALSE))</f>
        <v/>
      </c>
      <c r="G389" s="17"/>
      <c r="H389" s="17"/>
      <c r="I389" s="22"/>
    </row>
    <row r="390" spans="1:9" ht="15" customHeight="1" x14ac:dyDescent="0.2">
      <c r="A390" s="74"/>
      <c r="B390" s="11" t="str">
        <f>IF(A390="","",VLOOKUP(A390,'Lista de Produtos'!A:I,3,FALSE))</f>
        <v/>
      </c>
      <c r="C390" s="13" t="str">
        <f>IF(A390="","",VLOOKUP(A390,'Lista de Produtos'!A:I,4,FALSE))</f>
        <v/>
      </c>
      <c r="D390" s="16" t="str">
        <f>IF(A390="","",VLOOKUP(A390,'Lista de Produtos'!A:I,2,FALSE))</f>
        <v/>
      </c>
      <c r="E390" s="16" t="str">
        <f>IF(A390="","",VLOOKUP(A390,'Lista de Produtos'!A:I,7,FALSE))</f>
        <v/>
      </c>
      <c r="F390" s="16" t="str">
        <f>IF(A390="","",VLOOKUP(A390,'Lista de Produtos'!A:I,9,FALSE))</f>
        <v/>
      </c>
      <c r="G390" s="16"/>
      <c r="H390" s="16"/>
      <c r="I390" s="22"/>
    </row>
    <row r="391" spans="1:9" ht="15" customHeight="1" x14ac:dyDescent="0.2">
      <c r="A391" s="73"/>
      <c r="B391" s="10" t="str">
        <f>IF(A391="","",VLOOKUP(A391,'Lista de Produtos'!A:I,3,FALSE))</f>
        <v/>
      </c>
      <c r="C391" s="14" t="str">
        <f>IF(A391="","",VLOOKUP(A391,'Lista de Produtos'!A:I,4,FALSE))</f>
        <v/>
      </c>
      <c r="D391" s="17" t="str">
        <f>IF(A391="","",VLOOKUP(A391,'Lista de Produtos'!A:I,2,FALSE))</f>
        <v/>
      </c>
      <c r="E391" s="17" t="str">
        <f>IF(A391="","",VLOOKUP(A391,'Lista de Produtos'!A:I,7,FALSE))</f>
        <v/>
      </c>
      <c r="F391" s="68" t="str">
        <f>IF(A391="","",VLOOKUP(A391,'Lista de Produtos'!A:I,9,FALSE))</f>
        <v/>
      </c>
      <c r="G391" s="17"/>
      <c r="H391" s="17"/>
      <c r="I391" s="22"/>
    </row>
    <row r="392" spans="1:9" ht="15" customHeight="1" x14ac:dyDescent="0.2">
      <c r="A392" s="74"/>
      <c r="B392" s="11" t="str">
        <f>IF(A392="","",VLOOKUP(A392,'Lista de Produtos'!A:I,3,FALSE))</f>
        <v/>
      </c>
      <c r="C392" s="13" t="str">
        <f>IF(A392="","",VLOOKUP(A392,'Lista de Produtos'!A:I,4,FALSE))</f>
        <v/>
      </c>
      <c r="D392" s="16" t="str">
        <f>IF(A392="","",VLOOKUP(A392,'Lista de Produtos'!A:I,2,FALSE))</f>
        <v/>
      </c>
      <c r="E392" s="16" t="str">
        <f>IF(A392="","",VLOOKUP(A392,'Lista de Produtos'!A:I,7,FALSE))</f>
        <v/>
      </c>
      <c r="F392" s="16" t="str">
        <f>IF(A392="","",VLOOKUP(A392,'Lista de Produtos'!A:I,9,FALSE))</f>
        <v/>
      </c>
      <c r="G392" s="16"/>
      <c r="H392" s="16"/>
      <c r="I392" s="22"/>
    </row>
    <row r="393" spans="1:9" ht="15" customHeight="1" x14ac:dyDescent="0.2">
      <c r="A393" s="73"/>
      <c r="B393" s="10" t="str">
        <f>IF(A393="","",VLOOKUP(A393,'Lista de Produtos'!A:I,3,FALSE))</f>
        <v/>
      </c>
      <c r="C393" s="14" t="str">
        <f>IF(A393="","",VLOOKUP(A393,'Lista de Produtos'!A:I,4,FALSE))</f>
        <v/>
      </c>
      <c r="D393" s="17" t="str">
        <f>IF(A393="","",VLOOKUP(A393,'Lista de Produtos'!A:I,2,FALSE))</f>
        <v/>
      </c>
      <c r="E393" s="17" t="str">
        <f>IF(A393="","",VLOOKUP(A393,'Lista de Produtos'!A:I,7,FALSE))</f>
        <v/>
      </c>
      <c r="F393" s="68" t="str">
        <f>IF(A393="","",VLOOKUP(A393,'Lista de Produtos'!A:I,9,FALSE))</f>
        <v/>
      </c>
      <c r="G393" s="17"/>
      <c r="H393" s="17"/>
      <c r="I393" s="22"/>
    </row>
    <row r="394" spans="1:9" ht="15" customHeight="1" x14ac:dyDescent="0.2">
      <c r="A394" s="74"/>
      <c r="B394" s="11" t="str">
        <f>IF(A394="","",VLOOKUP(A394,'Lista de Produtos'!A:I,3,FALSE))</f>
        <v/>
      </c>
      <c r="C394" s="13" t="str">
        <f>IF(A394="","",VLOOKUP(A394,'Lista de Produtos'!A:I,4,FALSE))</f>
        <v/>
      </c>
      <c r="D394" s="16" t="str">
        <f>IF(A394="","",VLOOKUP(A394,'Lista de Produtos'!A:I,2,FALSE))</f>
        <v/>
      </c>
      <c r="E394" s="16" t="str">
        <f>IF(A394="","",VLOOKUP(A394,'Lista de Produtos'!A:I,7,FALSE))</f>
        <v/>
      </c>
      <c r="F394" s="16" t="str">
        <f>IF(A394="","",VLOOKUP(A394,'Lista de Produtos'!A:I,9,FALSE))</f>
        <v/>
      </c>
      <c r="G394" s="16"/>
      <c r="H394" s="16"/>
      <c r="I394" s="22"/>
    </row>
    <row r="395" spans="1:9" ht="15" customHeight="1" x14ac:dyDescent="0.2">
      <c r="A395" s="73"/>
      <c r="B395" s="10" t="str">
        <f>IF(A395="","",VLOOKUP(A395,'Lista de Produtos'!A:I,3,FALSE))</f>
        <v/>
      </c>
      <c r="C395" s="14" t="str">
        <f>IF(A395="","",VLOOKUP(A395,'Lista de Produtos'!A:I,4,FALSE))</f>
        <v/>
      </c>
      <c r="D395" s="17" t="str">
        <f>IF(A395="","",VLOOKUP(A395,'Lista de Produtos'!A:I,2,FALSE))</f>
        <v/>
      </c>
      <c r="E395" s="17" t="str">
        <f>IF(A395="","",VLOOKUP(A395,'Lista de Produtos'!A:I,7,FALSE))</f>
        <v/>
      </c>
      <c r="F395" s="68" t="str">
        <f>IF(A395="","",VLOOKUP(A395,'Lista de Produtos'!A:I,9,FALSE))</f>
        <v/>
      </c>
      <c r="G395" s="17"/>
      <c r="H395" s="17"/>
      <c r="I395" s="22"/>
    </row>
    <row r="396" spans="1:9" ht="15" customHeight="1" x14ac:dyDescent="0.2">
      <c r="A396" s="74"/>
      <c r="B396" s="11" t="str">
        <f>IF(A396="","",VLOOKUP(A396,'Lista de Produtos'!A:I,3,FALSE))</f>
        <v/>
      </c>
      <c r="C396" s="13" t="str">
        <f>IF(A396="","",VLOOKUP(A396,'Lista de Produtos'!A:I,4,FALSE))</f>
        <v/>
      </c>
      <c r="D396" s="16" t="str">
        <f>IF(A396="","",VLOOKUP(A396,'Lista de Produtos'!A:I,2,FALSE))</f>
        <v/>
      </c>
      <c r="E396" s="16" t="str">
        <f>IF(A396="","",VLOOKUP(A396,'Lista de Produtos'!A:I,7,FALSE))</f>
        <v/>
      </c>
      <c r="F396" s="16" t="str">
        <f>IF(A396="","",VLOOKUP(A396,'Lista de Produtos'!A:I,9,FALSE))</f>
        <v/>
      </c>
      <c r="G396" s="16"/>
      <c r="H396" s="16"/>
      <c r="I396" s="22"/>
    </row>
    <row r="397" spans="1:9" ht="15" customHeight="1" x14ac:dyDescent="0.2">
      <c r="A397" s="73"/>
      <c r="B397" s="10" t="str">
        <f>IF(A397="","",VLOOKUP(A397,'Lista de Produtos'!A:I,3,FALSE))</f>
        <v/>
      </c>
      <c r="C397" s="14" t="str">
        <f>IF(A397="","",VLOOKUP(A397,'Lista de Produtos'!A:I,4,FALSE))</f>
        <v/>
      </c>
      <c r="D397" s="17" t="str">
        <f>IF(A397="","",VLOOKUP(A397,'Lista de Produtos'!A:I,2,FALSE))</f>
        <v/>
      </c>
      <c r="E397" s="17" t="str">
        <f>IF(A397="","",VLOOKUP(A397,'Lista de Produtos'!A:I,7,FALSE))</f>
        <v/>
      </c>
      <c r="F397" s="68" t="str">
        <f>IF(A397="","",VLOOKUP(A397,'Lista de Produtos'!A:I,9,FALSE))</f>
        <v/>
      </c>
      <c r="G397" s="17"/>
      <c r="H397" s="17"/>
      <c r="I397" s="22"/>
    </row>
    <row r="398" spans="1:9" ht="15" customHeight="1" x14ac:dyDescent="0.2">
      <c r="A398" s="74"/>
      <c r="B398" s="11" t="str">
        <f>IF(A398="","",VLOOKUP(A398,'Lista de Produtos'!A:I,3,FALSE))</f>
        <v/>
      </c>
      <c r="C398" s="13" t="str">
        <f>IF(A398="","",VLOOKUP(A398,'Lista de Produtos'!A:I,4,FALSE))</f>
        <v/>
      </c>
      <c r="D398" s="16" t="str">
        <f>IF(A398="","",VLOOKUP(A398,'Lista de Produtos'!A:I,2,FALSE))</f>
        <v/>
      </c>
      <c r="E398" s="16" t="str">
        <f>IF(A398="","",VLOOKUP(A398,'Lista de Produtos'!A:I,7,FALSE))</f>
        <v/>
      </c>
      <c r="F398" s="16" t="str">
        <f>IF(A398="","",VLOOKUP(A398,'Lista de Produtos'!A:I,9,FALSE))</f>
        <v/>
      </c>
      <c r="G398" s="16"/>
      <c r="H398" s="16"/>
      <c r="I398" s="22"/>
    </row>
    <row r="399" spans="1:9" ht="15" customHeight="1" x14ac:dyDescent="0.2">
      <c r="A399" s="73"/>
      <c r="B399" s="10" t="str">
        <f>IF(A399="","",VLOOKUP(A399,'Lista de Produtos'!A:I,3,FALSE))</f>
        <v/>
      </c>
      <c r="C399" s="14" t="str">
        <f>IF(A399="","",VLOOKUP(A399,'Lista de Produtos'!A:I,4,FALSE))</f>
        <v/>
      </c>
      <c r="D399" s="17" t="str">
        <f>IF(A399="","",VLOOKUP(A399,'Lista de Produtos'!A:I,2,FALSE))</f>
        <v/>
      </c>
      <c r="E399" s="17" t="str">
        <f>IF(A399="","",VLOOKUP(A399,'Lista de Produtos'!A:I,7,FALSE))</f>
        <v/>
      </c>
      <c r="F399" s="68" t="str">
        <f>IF(A399="","",VLOOKUP(A399,'Lista de Produtos'!A:I,9,FALSE))</f>
        <v/>
      </c>
      <c r="G399" s="17"/>
      <c r="H399" s="17"/>
      <c r="I399" s="22"/>
    </row>
    <row r="400" spans="1:9" ht="15" customHeight="1" x14ac:dyDescent="0.2">
      <c r="A400" s="74"/>
      <c r="B400" s="11" t="str">
        <f>IF(A400="","",VLOOKUP(A400,'Lista de Produtos'!A:I,3,FALSE))</f>
        <v/>
      </c>
      <c r="C400" s="13" t="str">
        <f>IF(A400="","",VLOOKUP(A400,'Lista de Produtos'!A:I,4,FALSE))</f>
        <v/>
      </c>
      <c r="D400" s="16" t="str">
        <f>IF(A400="","",VLOOKUP(A400,'Lista de Produtos'!A:I,2,FALSE))</f>
        <v/>
      </c>
      <c r="E400" s="16" t="str">
        <f>IF(A400="","",VLOOKUP(A400,'Lista de Produtos'!A:I,7,FALSE))</f>
        <v/>
      </c>
      <c r="F400" s="16" t="str">
        <f>IF(A400="","",VLOOKUP(A400,'Lista de Produtos'!A:I,9,FALSE))</f>
        <v/>
      </c>
      <c r="G400" s="16"/>
      <c r="H400" s="16"/>
      <c r="I400" s="22"/>
    </row>
    <row r="401" spans="1:9" ht="15" customHeight="1" x14ac:dyDescent="0.2">
      <c r="A401" s="73"/>
      <c r="B401" s="10" t="str">
        <f>IF(A401="","",VLOOKUP(A401,'Lista de Produtos'!A:I,3,FALSE))</f>
        <v/>
      </c>
      <c r="C401" s="14" t="str">
        <f>IF(A401="","",VLOOKUP(A401,'Lista de Produtos'!A:I,4,FALSE))</f>
        <v/>
      </c>
      <c r="D401" s="17" t="str">
        <f>IF(A401="","",VLOOKUP(A401,'Lista de Produtos'!A:I,2,FALSE))</f>
        <v/>
      </c>
      <c r="E401" s="17" t="str">
        <f>IF(A401="","",VLOOKUP(A401,'Lista de Produtos'!A:I,7,FALSE))</f>
        <v/>
      </c>
      <c r="F401" s="68" t="str">
        <f>IF(A401="","",VLOOKUP(A401,'Lista de Produtos'!A:I,9,FALSE))</f>
        <v/>
      </c>
      <c r="G401" s="17"/>
      <c r="H401" s="17"/>
      <c r="I401" s="22"/>
    </row>
    <row r="402" spans="1:9" ht="15" customHeight="1" x14ac:dyDescent="0.2">
      <c r="A402" s="74"/>
      <c r="B402" s="11" t="str">
        <f>IF(A402="","",VLOOKUP(A402,'Lista de Produtos'!A:I,3,FALSE))</f>
        <v/>
      </c>
      <c r="C402" s="13" t="str">
        <f>IF(A402="","",VLOOKUP(A402,'Lista de Produtos'!A:I,4,FALSE))</f>
        <v/>
      </c>
      <c r="D402" s="16" t="str">
        <f>IF(A402="","",VLOOKUP(A402,'Lista de Produtos'!A:I,2,FALSE))</f>
        <v/>
      </c>
      <c r="E402" s="16" t="str">
        <f>IF(A402="","",VLOOKUP(A402,'Lista de Produtos'!A:I,7,FALSE))</f>
        <v/>
      </c>
      <c r="F402" s="16" t="str">
        <f>IF(A402="","",VLOOKUP(A402,'Lista de Produtos'!A:I,9,FALSE))</f>
        <v/>
      </c>
      <c r="G402" s="16"/>
      <c r="H402" s="16"/>
      <c r="I402" s="22"/>
    </row>
    <row r="403" spans="1:9" ht="15" customHeight="1" x14ac:dyDescent="0.2">
      <c r="A403" s="73"/>
      <c r="B403" s="10" t="str">
        <f>IF(A403="","",VLOOKUP(A403,'Lista de Produtos'!A:I,3,FALSE))</f>
        <v/>
      </c>
      <c r="C403" s="14" t="str">
        <f>IF(A403="","",VLOOKUP(A403,'Lista de Produtos'!A:I,4,FALSE))</f>
        <v/>
      </c>
      <c r="D403" s="17" t="str">
        <f>IF(A403="","",VLOOKUP(A403,'Lista de Produtos'!A:I,2,FALSE))</f>
        <v/>
      </c>
      <c r="E403" s="17" t="str">
        <f>IF(A403="","",VLOOKUP(A403,'Lista de Produtos'!A:I,7,FALSE))</f>
        <v/>
      </c>
      <c r="F403" s="68" t="str">
        <f>IF(A403="","",VLOOKUP(A403,'Lista de Produtos'!A:I,9,FALSE))</f>
        <v/>
      </c>
      <c r="G403" s="17"/>
      <c r="H403" s="17"/>
      <c r="I403" s="22"/>
    </row>
    <row r="404" spans="1:9" ht="15" customHeight="1" x14ac:dyDescent="0.2">
      <c r="A404" s="74"/>
      <c r="B404" s="11" t="str">
        <f>IF(A404="","",VLOOKUP(A404,'Lista de Produtos'!A:I,3,FALSE))</f>
        <v/>
      </c>
      <c r="C404" s="13" t="str">
        <f>IF(A404="","",VLOOKUP(A404,'Lista de Produtos'!A:I,4,FALSE))</f>
        <v/>
      </c>
      <c r="D404" s="16" t="str">
        <f>IF(A404="","",VLOOKUP(A404,'Lista de Produtos'!A:I,2,FALSE))</f>
        <v/>
      </c>
      <c r="E404" s="16" t="str">
        <f>IF(A404="","",VLOOKUP(A404,'Lista de Produtos'!A:I,7,FALSE))</f>
        <v/>
      </c>
      <c r="F404" s="16" t="str">
        <f>IF(A404="","",VLOOKUP(A404,'Lista de Produtos'!A:I,9,FALSE))</f>
        <v/>
      </c>
      <c r="G404" s="16"/>
      <c r="H404" s="16"/>
      <c r="I404" s="22"/>
    </row>
    <row r="405" spans="1:9" ht="15" customHeight="1" x14ac:dyDescent="0.2">
      <c r="A405" s="73"/>
      <c r="B405" s="10" t="str">
        <f>IF(A405="","",VLOOKUP(A405,'Lista de Produtos'!A:I,3,FALSE))</f>
        <v/>
      </c>
      <c r="C405" s="14" t="str">
        <f>IF(A405="","",VLOOKUP(A405,'Lista de Produtos'!A:I,4,FALSE))</f>
        <v/>
      </c>
      <c r="D405" s="17" t="str">
        <f>IF(A405="","",VLOOKUP(A405,'Lista de Produtos'!A:I,2,FALSE))</f>
        <v/>
      </c>
      <c r="E405" s="17" t="str">
        <f>IF(A405="","",VLOOKUP(A405,'Lista de Produtos'!A:I,7,FALSE))</f>
        <v/>
      </c>
      <c r="F405" s="68" t="str">
        <f>IF(A405="","",VLOOKUP(A405,'Lista de Produtos'!A:I,9,FALSE))</f>
        <v/>
      </c>
      <c r="G405" s="17"/>
      <c r="H405" s="17"/>
      <c r="I405" s="22"/>
    </row>
    <row r="406" spans="1:9" ht="15" customHeight="1" x14ac:dyDescent="0.2">
      <c r="A406" s="74"/>
      <c r="B406" s="11" t="str">
        <f>IF(A406="","",VLOOKUP(A406,'Lista de Produtos'!A:I,3,FALSE))</f>
        <v/>
      </c>
      <c r="C406" s="13" t="str">
        <f>IF(A406="","",VLOOKUP(A406,'Lista de Produtos'!A:I,4,FALSE))</f>
        <v/>
      </c>
      <c r="D406" s="16" t="str">
        <f>IF(A406="","",VLOOKUP(A406,'Lista de Produtos'!A:I,2,FALSE))</f>
        <v/>
      </c>
      <c r="E406" s="16" t="str">
        <f>IF(A406="","",VLOOKUP(A406,'Lista de Produtos'!A:I,7,FALSE))</f>
        <v/>
      </c>
      <c r="F406" s="16" t="str">
        <f>IF(A406="","",VLOOKUP(A406,'Lista de Produtos'!A:I,9,FALSE))</f>
        <v/>
      </c>
      <c r="G406" s="16"/>
      <c r="H406" s="16"/>
      <c r="I406" s="22"/>
    </row>
    <row r="407" spans="1:9" ht="15" customHeight="1" x14ac:dyDescent="0.2">
      <c r="A407" s="73"/>
      <c r="B407" s="10" t="str">
        <f>IF(A407="","",VLOOKUP(A407,'Lista de Produtos'!A:I,3,FALSE))</f>
        <v/>
      </c>
      <c r="C407" s="14" t="str">
        <f>IF(A407="","",VLOOKUP(A407,'Lista de Produtos'!A:I,4,FALSE))</f>
        <v/>
      </c>
      <c r="D407" s="17" t="str">
        <f>IF(A407="","",VLOOKUP(A407,'Lista de Produtos'!A:I,2,FALSE))</f>
        <v/>
      </c>
      <c r="E407" s="17" t="str">
        <f>IF(A407="","",VLOOKUP(A407,'Lista de Produtos'!A:I,7,FALSE))</f>
        <v/>
      </c>
      <c r="F407" s="68" t="str">
        <f>IF(A407="","",VLOOKUP(A407,'Lista de Produtos'!A:I,9,FALSE))</f>
        <v/>
      </c>
      <c r="G407" s="17"/>
      <c r="H407" s="17"/>
      <c r="I407" s="22"/>
    </row>
    <row r="408" spans="1:9" ht="15" customHeight="1" x14ac:dyDescent="0.2">
      <c r="A408" s="74"/>
      <c r="B408" s="11" t="str">
        <f>IF(A408="","",VLOOKUP(A408,'Lista de Produtos'!A:I,3,FALSE))</f>
        <v/>
      </c>
      <c r="C408" s="13" t="str">
        <f>IF(A408="","",VLOOKUP(A408,'Lista de Produtos'!A:I,4,FALSE))</f>
        <v/>
      </c>
      <c r="D408" s="16" t="str">
        <f>IF(A408="","",VLOOKUP(A408,'Lista de Produtos'!A:I,2,FALSE))</f>
        <v/>
      </c>
      <c r="E408" s="16" t="str">
        <f>IF(A408="","",VLOOKUP(A408,'Lista de Produtos'!A:I,7,FALSE))</f>
        <v/>
      </c>
      <c r="F408" s="16" t="str">
        <f>IF(A408="","",VLOOKUP(A408,'Lista de Produtos'!A:I,9,FALSE))</f>
        <v/>
      </c>
      <c r="G408" s="16"/>
      <c r="H408" s="16"/>
      <c r="I408" s="22"/>
    </row>
    <row r="409" spans="1:9" ht="15" customHeight="1" x14ac:dyDescent="0.2">
      <c r="A409" s="73"/>
      <c r="B409" s="10" t="str">
        <f>IF(A409="","",VLOOKUP(A409,'Lista de Produtos'!A:I,3,FALSE))</f>
        <v/>
      </c>
      <c r="C409" s="14" t="str">
        <f>IF(A409="","",VLOOKUP(A409,'Lista de Produtos'!A:I,4,FALSE))</f>
        <v/>
      </c>
      <c r="D409" s="17" t="str">
        <f>IF(A409="","",VLOOKUP(A409,'Lista de Produtos'!A:I,2,FALSE))</f>
        <v/>
      </c>
      <c r="E409" s="17" t="str">
        <f>IF(A409="","",VLOOKUP(A409,'Lista de Produtos'!A:I,7,FALSE))</f>
        <v/>
      </c>
      <c r="F409" s="68" t="str">
        <f>IF(A409="","",VLOOKUP(A409,'Lista de Produtos'!A:I,9,FALSE))</f>
        <v/>
      </c>
      <c r="G409" s="17"/>
      <c r="H409" s="17"/>
      <c r="I409" s="22"/>
    </row>
    <row r="410" spans="1:9" ht="15" customHeight="1" x14ac:dyDescent="0.2">
      <c r="A410" s="74"/>
      <c r="B410" s="11" t="str">
        <f>IF(A410="","",VLOOKUP(A410,'Lista de Produtos'!A:I,3,FALSE))</f>
        <v/>
      </c>
      <c r="C410" s="13" t="str">
        <f>IF(A410="","",VLOOKUP(A410,'Lista de Produtos'!A:I,4,FALSE))</f>
        <v/>
      </c>
      <c r="D410" s="16" t="str">
        <f>IF(A410="","",VLOOKUP(A410,'Lista de Produtos'!A:I,2,FALSE))</f>
        <v/>
      </c>
      <c r="E410" s="16" t="str">
        <f>IF(A410="","",VLOOKUP(A410,'Lista de Produtos'!A:I,7,FALSE))</f>
        <v/>
      </c>
      <c r="F410" s="16" t="str">
        <f>IF(A410="","",VLOOKUP(A410,'Lista de Produtos'!A:I,9,FALSE))</f>
        <v/>
      </c>
      <c r="G410" s="16"/>
      <c r="H410" s="16"/>
      <c r="I410" s="22"/>
    </row>
    <row r="411" spans="1:9" ht="15" customHeight="1" x14ac:dyDescent="0.2">
      <c r="A411" s="73"/>
      <c r="B411" s="10" t="str">
        <f>IF(A411="","",VLOOKUP(A411,'Lista de Produtos'!A:I,3,FALSE))</f>
        <v/>
      </c>
      <c r="C411" s="14" t="str">
        <f>IF(A411="","",VLOOKUP(A411,'Lista de Produtos'!A:I,4,FALSE))</f>
        <v/>
      </c>
      <c r="D411" s="17" t="str">
        <f>IF(A411="","",VLOOKUP(A411,'Lista de Produtos'!A:I,2,FALSE))</f>
        <v/>
      </c>
      <c r="E411" s="17" t="str">
        <f>IF(A411="","",VLOOKUP(A411,'Lista de Produtos'!A:I,7,FALSE))</f>
        <v/>
      </c>
      <c r="F411" s="68" t="str">
        <f>IF(A411="","",VLOOKUP(A411,'Lista de Produtos'!A:I,9,FALSE))</f>
        <v/>
      </c>
      <c r="G411" s="17"/>
      <c r="H411" s="17"/>
      <c r="I411" s="22"/>
    </row>
    <row r="412" spans="1:9" ht="15" customHeight="1" x14ac:dyDescent="0.2">
      <c r="A412" s="74"/>
      <c r="B412" s="11" t="str">
        <f>IF(A412="","",VLOOKUP(A412,'Lista de Produtos'!A:I,3,FALSE))</f>
        <v/>
      </c>
      <c r="C412" s="13" t="str">
        <f>IF(A412="","",VLOOKUP(A412,'Lista de Produtos'!A:I,4,FALSE))</f>
        <v/>
      </c>
      <c r="D412" s="16" t="str">
        <f>IF(A412="","",VLOOKUP(A412,'Lista de Produtos'!A:I,2,FALSE))</f>
        <v/>
      </c>
      <c r="E412" s="16" t="str">
        <f>IF(A412="","",VLOOKUP(A412,'Lista de Produtos'!A:I,7,FALSE))</f>
        <v/>
      </c>
      <c r="F412" s="16" t="str">
        <f>IF(A412="","",VLOOKUP(A412,'Lista de Produtos'!A:I,9,FALSE))</f>
        <v/>
      </c>
      <c r="G412" s="16"/>
      <c r="H412" s="16"/>
      <c r="I412" s="22"/>
    </row>
    <row r="413" spans="1:9" ht="15" customHeight="1" x14ac:dyDescent="0.2">
      <c r="A413" s="73"/>
      <c r="B413" s="10" t="str">
        <f>IF(A413="","",VLOOKUP(A413,'Lista de Produtos'!A:I,3,FALSE))</f>
        <v/>
      </c>
      <c r="C413" s="14" t="str">
        <f>IF(A413="","",VLOOKUP(A413,'Lista de Produtos'!A:I,4,FALSE))</f>
        <v/>
      </c>
      <c r="D413" s="17" t="str">
        <f>IF(A413="","",VLOOKUP(A413,'Lista de Produtos'!A:I,2,FALSE))</f>
        <v/>
      </c>
      <c r="E413" s="17" t="str">
        <f>IF(A413="","",VLOOKUP(A413,'Lista de Produtos'!A:I,7,FALSE))</f>
        <v/>
      </c>
      <c r="F413" s="68" t="str">
        <f>IF(A413="","",VLOOKUP(A413,'Lista de Produtos'!A:I,9,FALSE))</f>
        <v/>
      </c>
      <c r="G413" s="17"/>
      <c r="H413" s="17"/>
      <c r="I413" s="22"/>
    </row>
    <row r="414" spans="1:9" ht="15" customHeight="1" x14ac:dyDescent="0.2">
      <c r="A414" s="74"/>
      <c r="B414" s="11" t="str">
        <f>IF(A414="","",VLOOKUP(A414,'Lista de Produtos'!A:I,3,FALSE))</f>
        <v/>
      </c>
      <c r="C414" s="13" t="str">
        <f>IF(A414="","",VLOOKUP(A414,'Lista de Produtos'!A:I,4,FALSE))</f>
        <v/>
      </c>
      <c r="D414" s="16" t="str">
        <f>IF(A414="","",VLOOKUP(A414,'Lista de Produtos'!A:I,2,FALSE))</f>
        <v/>
      </c>
      <c r="E414" s="16" t="str">
        <f>IF(A414="","",VLOOKUP(A414,'Lista de Produtos'!A:I,7,FALSE))</f>
        <v/>
      </c>
      <c r="F414" s="16" t="str">
        <f>IF(A414="","",VLOOKUP(A414,'Lista de Produtos'!A:I,9,FALSE))</f>
        <v/>
      </c>
      <c r="G414" s="16"/>
      <c r="H414" s="16"/>
      <c r="I414" s="22"/>
    </row>
    <row r="415" spans="1:9" ht="15" customHeight="1" x14ac:dyDescent="0.2">
      <c r="A415" s="73"/>
      <c r="B415" s="10" t="str">
        <f>IF(A415="","",VLOOKUP(A415,'Lista de Produtos'!A:I,3,FALSE))</f>
        <v/>
      </c>
      <c r="C415" s="14" t="str">
        <f>IF(A415="","",VLOOKUP(A415,'Lista de Produtos'!A:I,4,FALSE))</f>
        <v/>
      </c>
      <c r="D415" s="17" t="str">
        <f>IF(A415="","",VLOOKUP(A415,'Lista de Produtos'!A:I,2,FALSE))</f>
        <v/>
      </c>
      <c r="E415" s="17" t="str">
        <f>IF(A415="","",VLOOKUP(A415,'Lista de Produtos'!A:I,7,FALSE))</f>
        <v/>
      </c>
      <c r="F415" s="68" t="str">
        <f>IF(A415="","",VLOOKUP(A415,'Lista de Produtos'!A:I,9,FALSE))</f>
        <v/>
      </c>
      <c r="G415" s="17"/>
      <c r="H415" s="17"/>
      <c r="I415" s="22"/>
    </row>
    <row r="416" spans="1:9" ht="15" customHeight="1" x14ac:dyDescent="0.2">
      <c r="A416" s="74"/>
      <c r="B416" s="11" t="str">
        <f>IF(A416="","",VLOOKUP(A416,'Lista de Produtos'!A:I,3,FALSE))</f>
        <v/>
      </c>
      <c r="C416" s="13" t="str">
        <f>IF(A416="","",VLOOKUP(A416,'Lista de Produtos'!A:I,4,FALSE))</f>
        <v/>
      </c>
      <c r="D416" s="16" t="str">
        <f>IF(A416="","",VLOOKUP(A416,'Lista de Produtos'!A:I,2,FALSE))</f>
        <v/>
      </c>
      <c r="E416" s="16" t="str">
        <f>IF(A416="","",VLOOKUP(A416,'Lista de Produtos'!A:I,7,FALSE))</f>
        <v/>
      </c>
      <c r="F416" s="16" t="str">
        <f>IF(A416="","",VLOOKUP(A416,'Lista de Produtos'!A:I,9,FALSE))</f>
        <v/>
      </c>
      <c r="G416" s="16"/>
      <c r="H416" s="16"/>
      <c r="I416" s="22"/>
    </row>
    <row r="417" spans="1:9" ht="15" customHeight="1" x14ac:dyDescent="0.2">
      <c r="A417" s="73"/>
      <c r="B417" s="10" t="str">
        <f>IF(A417="","",VLOOKUP(A417,'Lista de Produtos'!A:I,3,FALSE))</f>
        <v/>
      </c>
      <c r="C417" s="14" t="str">
        <f>IF(A417="","",VLOOKUP(A417,'Lista de Produtos'!A:I,4,FALSE))</f>
        <v/>
      </c>
      <c r="D417" s="17" t="str">
        <f>IF(A417="","",VLOOKUP(A417,'Lista de Produtos'!A:I,2,FALSE))</f>
        <v/>
      </c>
      <c r="E417" s="17" t="str">
        <f>IF(A417="","",VLOOKUP(A417,'Lista de Produtos'!A:I,7,FALSE))</f>
        <v/>
      </c>
      <c r="F417" s="68" t="str">
        <f>IF(A417="","",VLOOKUP(A417,'Lista de Produtos'!A:I,9,FALSE))</f>
        <v/>
      </c>
      <c r="G417" s="17"/>
      <c r="H417" s="17"/>
      <c r="I417" s="22"/>
    </row>
    <row r="418" spans="1:9" ht="15" customHeight="1" x14ac:dyDescent="0.2">
      <c r="A418" s="74"/>
      <c r="B418" s="11" t="str">
        <f>IF(A418="","",VLOOKUP(A418,'Lista de Produtos'!A:I,3,FALSE))</f>
        <v/>
      </c>
      <c r="C418" s="13" t="str">
        <f>IF(A418="","",VLOOKUP(A418,'Lista de Produtos'!A:I,4,FALSE))</f>
        <v/>
      </c>
      <c r="D418" s="16" t="str">
        <f>IF(A418="","",VLOOKUP(A418,'Lista de Produtos'!A:I,2,FALSE))</f>
        <v/>
      </c>
      <c r="E418" s="16" t="str">
        <f>IF(A418="","",VLOOKUP(A418,'Lista de Produtos'!A:I,7,FALSE))</f>
        <v/>
      </c>
      <c r="F418" s="16" t="str">
        <f>IF(A418="","",VLOOKUP(A418,'Lista de Produtos'!A:I,9,FALSE))</f>
        <v/>
      </c>
      <c r="G418" s="16"/>
      <c r="H418" s="16"/>
      <c r="I418" s="22"/>
    </row>
    <row r="419" spans="1:9" ht="15" customHeight="1" x14ac:dyDescent="0.2">
      <c r="A419" s="73"/>
      <c r="B419" s="10" t="str">
        <f>IF(A419="","",VLOOKUP(A419,'Lista de Produtos'!A:I,3,FALSE))</f>
        <v/>
      </c>
      <c r="C419" s="14" t="str">
        <f>IF(A419="","",VLOOKUP(A419,'Lista de Produtos'!A:I,4,FALSE))</f>
        <v/>
      </c>
      <c r="D419" s="17" t="str">
        <f>IF(A419="","",VLOOKUP(A419,'Lista de Produtos'!A:I,2,FALSE))</f>
        <v/>
      </c>
      <c r="E419" s="17" t="str">
        <f>IF(A419="","",VLOOKUP(A419,'Lista de Produtos'!A:I,7,FALSE))</f>
        <v/>
      </c>
      <c r="F419" s="68" t="str">
        <f>IF(A419="","",VLOOKUP(A419,'Lista de Produtos'!A:I,9,FALSE))</f>
        <v/>
      </c>
      <c r="G419" s="17"/>
      <c r="H419" s="17"/>
      <c r="I419" s="22"/>
    </row>
    <row r="420" spans="1:9" ht="15" customHeight="1" x14ac:dyDescent="0.2">
      <c r="A420" s="74"/>
      <c r="B420" s="11" t="str">
        <f>IF(A420="","",VLOOKUP(A420,'Lista de Produtos'!A:I,3,FALSE))</f>
        <v/>
      </c>
      <c r="C420" s="13" t="str">
        <f>IF(A420="","",VLOOKUP(A420,'Lista de Produtos'!A:I,4,FALSE))</f>
        <v/>
      </c>
      <c r="D420" s="16" t="str">
        <f>IF(A420="","",VLOOKUP(A420,'Lista de Produtos'!A:I,2,FALSE))</f>
        <v/>
      </c>
      <c r="E420" s="16" t="str">
        <f>IF(A420="","",VLOOKUP(A420,'Lista de Produtos'!A:I,7,FALSE))</f>
        <v/>
      </c>
      <c r="F420" s="16" t="str">
        <f>IF(A420="","",VLOOKUP(A420,'Lista de Produtos'!A:I,9,FALSE))</f>
        <v/>
      </c>
      <c r="G420" s="16"/>
      <c r="H420" s="16"/>
      <c r="I420" s="22"/>
    </row>
    <row r="421" spans="1:9" ht="15" customHeight="1" x14ac:dyDescent="0.2">
      <c r="A421" s="73"/>
      <c r="B421" s="10" t="str">
        <f>IF(A421="","",VLOOKUP(A421,'Lista de Produtos'!A:I,3,FALSE))</f>
        <v/>
      </c>
      <c r="C421" s="14" t="str">
        <f>IF(A421="","",VLOOKUP(A421,'Lista de Produtos'!A:I,4,FALSE))</f>
        <v/>
      </c>
      <c r="D421" s="17" t="str">
        <f>IF(A421="","",VLOOKUP(A421,'Lista de Produtos'!A:I,2,FALSE))</f>
        <v/>
      </c>
      <c r="E421" s="17" t="str">
        <f>IF(A421="","",VLOOKUP(A421,'Lista de Produtos'!A:I,7,FALSE))</f>
        <v/>
      </c>
      <c r="F421" s="68" t="str">
        <f>IF(A421="","",VLOOKUP(A421,'Lista de Produtos'!A:I,9,FALSE))</f>
        <v/>
      </c>
      <c r="G421" s="17"/>
      <c r="H421" s="17"/>
      <c r="I421" s="22"/>
    </row>
    <row r="422" spans="1:9" ht="15" customHeight="1" x14ac:dyDescent="0.2">
      <c r="A422" s="74"/>
      <c r="B422" s="11" t="str">
        <f>IF(A422="","",VLOOKUP(A422,'Lista de Produtos'!A:I,3,FALSE))</f>
        <v/>
      </c>
      <c r="C422" s="13" t="str">
        <f>IF(A422="","",VLOOKUP(A422,'Lista de Produtos'!A:I,4,FALSE))</f>
        <v/>
      </c>
      <c r="D422" s="16" t="str">
        <f>IF(A422="","",VLOOKUP(A422,'Lista de Produtos'!A:I,2,FALSE))</f>
        <v/>
      </c>
      <c r="E422" s="16" t="str">
        <f>IF(A422="","",VLOOKUP(A422,'Lista de Produtos'!A:I,7,FALSE))</f>
        <v/>
      </c>
      <c r="F422" s="16" t="str">
        <f>IF(A422="","",VLOOKUP(A422,'Lista de Produtos'!A:I,9,FALSE))</f>
        <v/>
      </c>
      <c r="G422" s="16"/>
      <c r="H422" s="16"/>
      <c r="I422" s="22"/>
    </row>
    <row r="423" spans="1:9" ht="15" customHeight="1" x14ac:dyDescent="0.2">
      <c r="A423" s="73"/>
      <c r="B423" s="10" t="str">
        <f>IF(A423="","",VLOOKUP(A423,'Lista de Produtos'!A:I,3,FALSE))</f>
        <v/>
      </c>
      <c r="C423" s="14" t="str">
        <f>IF(A423="","",VLOOKUP(A423,'Lista de Produtos'!A:I,4,FALSE))</f>
        <v/>
      </c>
      <c r="D423" s="17" t="str">
        <f>IF(A423="","",VLOOKUP(A423,'Lista de Produtos'!A:I,2,FALSE))</f>
        <v/>
      </c>
      <c r="E423" s="17" t="str">
        <f>IF(A423="","",VLOOKUP(A423,'Lista de Produtos'!A:I,7,FALSE))</f>
        <v/>
      </c>
      <c r="F423" s="68" t="str">
        <f>IF(A423="","",VLOOKUP(A423,'Lista de Produtos'!A:I,9,FALSE))</f>
        <v/>
      </c>
      <c r="G423" s="17"/>
      <c r="H423" s="17"/>
      <c r="I423" s="22"/>
    </row>
    <row r="424" spans="1:9" ht="15" customHeight="1" x14ac:dyDescent="0.2">
      <c r="A424" s="74"/>
      <c r="B424" s="11" t="str">
        <f>IF(A424="","",VLOOKUP(A424,'Lista de Produtos'!A:I,3,FALSE))</f>
        <v/>
      </c>
      <c r="C424" s="13" t="str">
        <f>IF(A424="","",VLOOKUP(A424,'Lista de Produtos'!A:I,4,FALSE))</f>
        <v/>
      </c>
      <c r="D424" s="16" t="str">
        <f>IF(A424="","",VLOOKUP(A424,'Lista de Produtos'!A:I,2,FALSE))</f>
        <v/>
      </c>
      <c r="E424" s="16" t="str">
        <f>IF(A424="","",VLOOKUP(A424,'Lista de Produtos'!A:I,7,FALSE))</f>
        <v/>
      </c>
      <c r="F424" s="16" t="str">
        <f>IF(A424="","",VLOOKUP(A424,'Lista de Produtos'!A:I,9,FALSE))</f>
        <v/>
      </c>
      <c r="G424" s="16"/>
      <c r="H424" s="16"/>
      <c r="I424" s="22"/>
    </row>
    <row r="425" spans="1:9" ht="15" customHeight="1" x14ac:dyDescent="0.2">
      <c r="A425" s="73"/>
      <c r="B425" s="10" t="str">
        <f>IF(A425="","",VLOOKUP(A425,'Lista de Produtos'!A:I,3,FALSE))</f>
        <v/>
      </c>
      <c r="C425" s="14" t="str">
        <f>IF(A425="","",VLOOKUP(A425,'Lista de Produtos'!A:I,4,FALSE))</f>
        <v/>
      </c>
      <c r="D425" s="17" t="str">
        <f>IF(A425="","",VLOOKUP(A425,'Lista de Produtos'!A:I,2,FALSE))</f>
        <v/>
      </c>
      <c r="E425" s="17" t="str">
        <f>IF(A425="","",VLOOKUP(A425,'Lista de Produtos'!A:I,7,FALSE))</f>
        <v/>
      </c>
      <c r="F425" s="68" t="str">
        <f>IF(A425="","",VLOOKUP(A425,'Lista de Produtos'!A:I,9,FALSE))</f>
        <v/>
      </c>
      <c r="G425" s="17"/>
      <c r="H425" s="17"/>
      <c r="I425" s="22"/>
    </row>
    <row r="426" spans="1:9" ht="15" customHeight="1" x14ac:dyDescent="0.2">
      <c r="A426" s="74"/>
      <c r="B426" s="11" t="str">
        <f>IF(A426="","",VLOOKUP(A426,'Lista de Produtos'!A:I,3,FALSE))</f>
        <v/>
      </c>
      <c r="C426" s="13" t="str">
        <f>IF(A426="","",VLOOKUP(A426,'Lista de Produtos'!A:I,4,FALSE))</f>
        <v/>
      </c>
      <c r="D426" s="16" t="str">
        <f>IF(A426="","",VLOOKUP(A426,'Lista de Produtos'!A:I,2,FALSE))</f>
        <v/>
      </c>
      <c r="E426" s="16" t="str">
        <f>IF(A426="","",VLOOKUP(A426,'Lista de Produtos'!A:I,7,FALSE))</f>
        <v/>
      </c>
      <c r="F426" s="16" t="str">
        <f>IF(A426="","",VLOOKUP(A426,'Lista de Produtos'!A:I,9,FALSE))</f>
        <v/>
      </c>
      <c r="G426" s="16"/>
      <c r="H426" s="16"/>
      <c r="I426" s="22"/>
    </row>
    <row r="427" spans="1:9" ht="15" customHeight="1" x14ac:dyDescent="0.2">
      <c r="A427" s="73"/>
      <c r="B427" s="10" t="str">
        <f>IF(A427="","",VLOOKUP(A427,'Lista de Produtos'!A:I,3,FALSE))</f>
        <v/>
      </c>
      <c r="C427" s="14" t="str">
        <f>IF(A427="","",VLOOKUP(A427,'Lista de Produtos'!A:I,4,FALSE))</f>
        <v/>
      </c>
      <c r="D427" s="17" t="str">
        <f>IF(A427="","",VLOOKUP(A427,'Lista de Produtos'!A:I,2,FALSE))</f>
        <v/>
      </c>
      <c r="E427" s="17" t="str">
        <f>IF(A427="","",VLOOKUP(A427,'Lista de Produtos'!A:I,7,FALSE))</f>
        <v/>
      </c>
      <c r="F427" s="68" t="str">
        <f>IF(A427="","",VLOOKUP(A427,'Lista de Produtos'!A:I,9,FALSE))</f>
        <v/>
      </c>
      <c r="G427" s="17"/>
      <c r="H427" s="17"/>
      <c r="I427" s="22"/>
    </row>
    <row r="428" spans="1:9" ht="15" customHeight="1" x14ac:dyDescent="0.2">
      <c r="A428" s="74"/>
      <c r="B428" s="11" t="str">
        <f>IF(A428="","",VLOOKUP(A428,'Lista de Produtos'!A:I,3,FALSE))</f>
        <v/>
      </c>
      <c r="C428" s="13" t="str">
        <f>IF(A428="","",VLOOKUP(A428,'Lista de Produtos'!A:I,4,FALSE))</f>
        <v/>
      </c>
      <c r="D428" s="16" t="str">
        <f>IF(A428="","",VLOOKUP(A428,'Lista de Produtos'!A:I,2,FALSE))</f>
        <v/>
      </c>
      <c r="E428" s="16" t="str">
        <f>IF(A428="","",VLOOKUP(A428,'Lista de Produtos'!A:I,7,FALSE))</f>
        <v/>
      </c>
      <c r="F428" s="16" t="str">
        <f>IF(A428="","",VLOOKUP(A428,'Lista de Produtos'!A:I,9,FALSE))</f>
        <v/>
      </c>
      <c r="G428" s="16"/>
      <c r="H428" s="16"/>
      <c r="I428" s="22"/>
    </row>
    <row r="429" spans="1:9" ht="15" customHeight="1" x14ac:dyDescent="0.2">
      <c r="A429" s="73"/>
      <c r="B429" s="10" t="str">
        <f>IF(A429="","",VLOOKUP(A429,'Lista de Produtos'!A:I,3,FALSE))</f>
        <v/>
      </c>
      <c r="C429" s="14" t="str">
        <f>IF(A429="","",VLOOKUP(A429,'Lista de Produtos'!A:I,4,FALSE))</f>
        <v/>
      </c>
      <c r="D429" s="17" t="str">
        <f>IF(A429="","",VLOOKUP(A429,'Lista de Produtos'!A:I,2,FALSE))</f>
        <v/>
      </c>
      <c r="E429" s="17" t="str">
        <f>IF(A429="","",VLOOKUP(A429,'Lista de Produtos'!A:I,7,FALSE))</f>
        <v/>
      </c>
      <c r="F429" s="68" t="str">
        <f>IF(A429="","",VLOOKUP(A429,'Lista de Produtos'!A:I,9,FALSE))</f>
        <v/>
      </c>
      <c r="G429" s="17"/>
      <c r="H429" s="17"/>
      <c r="I429" s="22"/>
    </row>
    <row r="430" spans="1:9" ht="15" customHeight="1" x14ac:dyDescent="0.2">
      <c r="A430" s="74"/>
      <c r="B430" s="11" t="str">
        <f>IF(A430="","",VLOOKUP(A430,'Lista de Produtos'!A:I,3,FALSE))</f>
        <v/>
      </c>
      <c r="C430" s="13" t="str">
        <f>IF(A430="","",VLOOKUP(A430,'Lista de Produtos'!A:I,4,FALSE))</f>
        <v/>
      </c>
      <c r="D430" s="16" t="str">
        <f>IF(A430="","",VLOOKUP(A430,'Lista de Produtos'!A:I,2,FALSE))</f>
        <v/>
      </c>
      <c r="E430" s="16" t="str">
        <f>IF(A430="","",VLOOKUP(A430,'Lista de Produtos'!A:I,7,FALSE))</f>
        <v/>
      </c>
      <c r="F430" s="16" t="str">
        <f>IF(A430="","",VLOOKUP(A430,'Lista de Produtos'!A:I,9,FALSE))</f>
        <v/>
      </c>
      <c r="G430" s="16"/>
      <c r="H430" s="16"/>
      <c r="I430" s="22"/>
    </row>
    <row r="431" spans="1:9" ht="15" customHeight="1" x14ac:dyDescent="0.2">
      <c r="A431" s="73"/>
      <c r="B431" s="10" t="str">
        <f>IF(A431="","",VLOOKUP(A431,'Lista de Produtos'!A:I,3,FALSE))</f>
        <v/>
      </c>
      <c r="C431" s="14" t="str">
        <f>IF(A431="","",VLOOKUP(A431,'Lista de Produtos'!A:I,4,FALSE))</f>
        <v/>
      </c>
      <c r="D431" s="17" t="str">
        <f>IF(A431="","",VLOOKUP(A431,'Lista de Produtos'!A:I,2,FALSE))</f>
        <v/>
      </c>
      <c r="E431" s="17" t="str">
        <f>IF(A431="","",VLOOKUP(A431,'Lista de Produtos'!A:I,7,FALSE))</f>
        <v/>
      </c>
      <c r="F431" s="68" t="str">
        <f>IF(A431="","",VLOOKUP(A431,'Lista de Produtos'!A:I,9,FALSE))</f>
        <v/>
      </c>
      <c r="G431" s="17"/>
      <c r="H431" s="17"/>
      <c r="I431" s="22"/>
    </row>
    <row r="432" spans="1:9" ht="15" customHeight="1" x14ac:dyDescent="0.2">
      <c r="A432" s="74"/>
      <c r="B432" s="11" t="str">
        <f>IF(A432="","",VLOOKUP(A432,'Lista de Produtos'!A:I,3,FALSE))</f>
        <v/>
      </c>
      <c r="C432" s="13" t="str">
        <f>IF(A432="","",VLOOKUP(A432,'Lista de Produtos'!A:I,4,FALSE))</f>
        <v/>
      </c>
      <c r="D432" s="16" t="str">
        <f>IF(A432="","",VLOOKUP(A432,'Lista de Produtos'!A:I,2,FALSE))</f>
        <v/>
      </c>
      <c r="E432" s="16" t="str">
        <f>IF(A432="","",VLOOKUP(A432,'Lista de Produtos'!A:I,7,FALSE))</f>
        <v/>
      </c>
      <c r="F432" s="16" t="str">
        <f>IF(A432="","",VLOOKUP(A432,'Lista de Produtos'!A:I,9,FALSE))</f>
        <v/>
      </c>
      <c r="G432" s="16"/>
      <c r="H432" s="16"/>
      <c r="I432" s="22"/>
    </row>
    <row r="433" spans="1:9" ht="15" customHeight="1" x14ac:dyDescent="0.2">
      <c r="A433" s="73"/>
      <c r="B433" s="10" t="str">
        <f>IF(A433="","",VLOOKUP(A433,'Lista de Produtos'!A:I,3,FALSE))</f>
        <v/>
      </c>
      <c r="C433" s="14" t="str">
        <f>IF(A433="","",VLOOKUP(A433,'Lista de Produtos'!A:I,4,FALSE))</f>
        <v/>
      </c>
      <c r="D433" s="17" t="str">
        <f>IF(A433="","",VLOOKUP(A433,'Lista de Produtos'!A:I,2,FALSE))</f>
        <v/>
      </c>
      <c r="E433" s="17" t="str">
        <f>IF(A433="","",VLOOKUP(A433,'Lista de Produtos'!A:I,7,FALSE))</f>
        <v/>
      </c>
      <c r="F433" s="68" t="str">
        <f>IF(A433="","",VLOOKUP(A433,'Lista de Produtos'!A:I,9,FALSE))</f>
        <v/>
      </c>
      <c r="G433" s="17"/>
      <c r="H433" s="17"/>
      <c r="I433" s="22"/>
    </row>
    <row r="434" spans="1:9" ht="15" customHeight="1" x14ac:dyDescent="0.2">
      <c r="A434" s="74"/>
      <c r="B434" s="11" t="str">
        <f>IF(A434="","",VLOOKUP(A434,'Lista de Produtos'!A:I,3,FALSE))</f>
        <v/>
      </c>
      <c r="C434" s="13" t="str">
        <f>IF(A434="","",VLOOKUP(A434,'Lista de Produtos'!A:I,4,FALSE))</f>
        <v/>
      </c>
      <c r="D434" s="16" t="str">
        <f>IF(A434="","",VLOOKUP(A434,'Lista de Produtos'!A:I,2,FALSE))</f>
        <v/>
      </c>
      <c r="E434" s="16" t="str">
        <f>IF(A434="","",VLOOKUP(A434,'Lista de Produtos'!A:I,7,FALSE))</f>
        <v/>
      </c>
      <c r="F434" s="16" t="str">
        <f>IF(A434="","",VLOOKUP(A434,'Lista de Produtos'!A:I,9,FALSE))</f>
        <v/>
      </c>
      <c r="G434" s="16"/>
      <c r="H434" s="16"/>
      <c r="I434" s="22"/>
    </row>
    <row r="435" spans="1:9" ht="15" customHeight="1" x14ac:dyDescent="0.2">
      <c r="A435" s="73"/>
      <c r="B435" s="10" t="str">
        <f>IF(A435="","",VLOOKUP(A435,'Lista de Produtos'!A:I,3,FALSE))</f>
        <v/>
      </c>
      <c r="C435" s="14" t="str">
        <f>IF(A435="","",VLOOKUP(A435,'Lista de Produtos'!A:I,4,FALSE))</f>
        <v/>
      </c>
      <c r="D435" s="17" t="str">
        <f>IF(A435="","",VLOOKUP(A435,'Lista de Produtos'!A:I,2,FALSE))</f>
        <v/>
      </c>
      <c r="E435" s="17" t="str">
        <f>IF(A435="","",VLOOKUP(A435,'Lista de Produtos'!A:I,7,FALSE))</f>
        <v/>
      </c>
      <c r="F435" s="68" t="str">
        <f>IF(A435="","",VLOOKUP(A435,'Lista de Produtos'!A:I,9,FALSE))</f>
        <v/>
      </c>
      <c r="G435" s="17"/>
      <c r="H435" s="17"/>
      <c r="I435" s="22"/>
    </row>
    <row r="436" spans="1:9" ht="15" customHeight="1" x14ac:dyDescent="0.2">
      <c r="A436" s="74"/>
      <c r="B436" s="11" t="str">
        <f>IF(A436="","",VLOOKUP(A436,'Lista de Produtos'!A:I,3,FALSE))</f>
        <v/>
      </c>
      <c r="C436" s="13" t="str">
        <f>IF(A436="","",VLOOKUP(A436,'Lista de Produtos'!A:I,4,FALSE))</f>
        <v/>
      </c>
      <c r="D436" s="16" t="str">
        <f>IF(A436="","",VLOOKUP(A436,'Lista de Produtos'!A:I,2,FALSE))</f>
        <v/>
      </c>
      <c r="E436" s="16" t="str">
        <f>IF(A436="","",VLOOKUP(A436,'Lista de Produtos'!A:I,7,FALSE))</f>
        <v/>
      </c>
      <c r="F436" s="16" t="str">
        <f>IF(A436="","",VLOOKUP(A436,'Lista de Produtos'!A:I,9,FALSE))</f>
        <v/>
      </c>
      <c r="G436" s="16"/>
      <c r="H436" s="16"/>
      <c r="I436" s="22"/>
    </row>
    <row r="437" spans="1:9" ht="15" customHeight="1" x14ac:dyDescent="0.2">
      <c r="A437" s="73"/>
      <c r="B437" s="10" t="str">
        <f>IF(A437="","",VLOOKUP(A437,'Lista de Produtos'!A:I,3,FALSE))</f>
        <v/>
      </c>
      <c r="C437" s="14" t="str">
        <f>IF(A437="","",VLOOKUP(A437,'Lista de Produtos'!A:I,4,FALSE))</f>
        <v/>
      </c>
      <c r="D437" s="17" t="str">
        <f>IF(A437="","",VLOOKUP(A437,'Lista de Produtos'!A:I,2,FALSE))</f>
        <v/>
      </c>
      <c r="E437" s="17" t="str">
        <f>IF(A437="","",VLOOKUP(A437,'Lista de Produtos'!A:I,7,FALSE))</f>
        <v/>
      </c>
      <c r="F437" s="68" t="str">
        <f>IF(A437="","",VLOOKUP(A437,'Lista de Produtos'!A:I,9,FALSE))</f>
        <v/>
      </c>
      <c r="G437" s="17"/>
      <c r="H437" s="17"/>
      <c r="I437" s="22"/>
    </row>
    <row r="438" spans="1:9" ht="15" customHeight="1" x14ac:dyDescent="0.2">
      <c r="A438" s="74"/>
      <c r="B438" s="11" t="str">
        <f>IF(A438="","",VLOOKUP(A438,'Lista de Produtos'!A:I,3,FALSE))</f>
        <v/>
      </c>
      <c r="C438" s="13" t="str">
        <f>IF(A438="","",VLOOKUP(A438,'Lista de Produtos'!A:I,4,FALSE))</f>
        <v/>
      </c>
      <c r="D438" s="16" t="str">
        <f>IF(A438="","",VLOOKUP(A438,'Lista de Produtos'!A:I,2,FALSE))</f>
        <v/>
      </c>
      <c r="E438" s="16" t="str">
        <f>IF(A438="","",VLOOKUP(A438,'Lista de Produtos'!A:I,7,FALSE))</f>
        <v/>
      </c>
      <c r="F438" s="16" t="str">
        <f>IF(A438="","",VLOOKUP(A438,'Lista de Produtos'!A:I,9,FALSE))</f>
        <v/>
      </c>
      <c r="G438" s="16"/>
      <c r="H438" s="16"/>
      <c r="I438" s="22"/>
    </row>
    <row r="439" spans="1:9" ht="15" customHeight="1" x14ac:dyDescent="0.2">
      <c r="A439" s="73"/>
      <c r="B439" s="10" t="str">
        <f>IF(A439="","",VLOOKUP(A439,'Lista de Produtos'!A:I,3,FALSE))</f>
        <v/>
      </c>
      <c r="C439" s="14" t="str">
        <f>IF(A439="","",VLOOKUP(A439,'Lista de Produtos'!A:I,4,FALSE))</f>
        <v/>
      </c>
      <c r="D439" s="17" t="str">
        <f>IF(A439="","",VLOOKUP(A439,'Lista de Produtos'!A:I,2,FALSE))</f>
        <v/>
      </c>
      <c r="E439" s="17" t="str">
        <f>IF(A439="","",VLOOKUP(A439,'Lista de Produtos'!A:I,7,FALSE))</f>
        <v/>
      </c>
      <c r="F439" s="68" t="str">
        <f>IF(A439="","",VLOOKUP(A439,'Lista de Produtos'!A:I,9,FALSE))</f>
        <v/>
      </c>
      <c r="G439" s="17"/>
      <c r="H439" s="17"/>
      <c r="I439" s="22"/>
    </row>
    <row r="440" spans="1:9" ht="15" customHeight="1" x14ac:dyDescent="0.2">
      <c r="A440" s="74"/>
      <c r="B440" s="11" t="str">
        <f>IF(A440="","",VLOOKUP(A440,'Lista de Produtos'!A:I,3,FALSE))</f>
        <v/>
      </c>
      <c r="C440" s="13" t="str">
        <f>IF(A440="","",VLOOKUP(A440,'Lista de Produtos'!A:I,4,FALSE))</f>
        <v/>
      </c>
      <c r="D440" s="16" t="str">
        <f>IF(A440="","",VLOOKUP(A440,'Lista de Produtos'!A:I,2,FALSE))</f>
        <v/>
      </c>
      <c r="E440" s="16" t="str">
        <f>IF(A440="","",VLOOKUP(A440,'Lista de Produtos'!A:I,7,FALSE))</f>
        <v/>
      </c>
      <c r="F440" s="16" t="str">
        <f>IF(A440="","",VLOOKUP(A440,'Lista de Produtos'!A:I,9,FALSE))</f>
        <v/>
      </c>
      <c r="G440" s="16"/>
      <c r="H440" s="16"/>
      <c r="I440" s="22"/>
    </row>
    <row r="441" spans="1:9" ht="15" customHeight="1" x14ac:dyDescent="0.2">
      <c r="A441" s="73"/>
      <c r="B441" s="10" t="str">
        <f>IF(A441="","",VLOOKUP(A441,'Lista de Produtos'!A:I,3,FALSE))</f>
        <v/>
      </c>
      <c r="C441" s="14" t="str">
        <f>IF(A441="","",VLOOKUP(A441,'Lista de Produtos'!A:I,4,FALSE))</f>
        <v/>
      </c>
      <c r="D441" s="17" t="str">
        <f>IF(A441="","",VLOOKUP(A441,'Lista de Produtos'!A:I,2,FALSE))</f>
        <v/>
      </c>
      <c r="E441" s="17" t="str">
        <f>IF(A441="","",VLOOKUP(A441,'Lista de Produtos'!A:I,7,FALSE))</f>
        <v/>
      </c>
      <c r="F441" s="68" t="str">
        <f>IF(A441="","",VLOOKUP(A441,'Lista de Produtos'!A:I,9,FALSE))</f>
        <v/>
      </c>
      <c r="G441" s="17"/>
      <c r="H441" s="17"/>
      <c r="I441" s="22"/>
    </row>
    <row r="442" spans="1:9" ht="15" customHeight="1" x14ac:dyDescent="0.2">
      <c r="A442" s="74"/>
      <c r="B442" s="11" t="str">
        <f>IF(A442="","",VLOOKUP(A442,'Lista de Produtos'!A:I,3,FALSE))</f>
        <v/>
      </c>
      <c r="C442" s="13" t="str">
        <f>IF(A442="","",VLOOKUP(A442,'Lista de Produtos'!A:I,4,FALSE))</f>
        <v/>
      </c>
      <c r="D442" s="16" t="str">
        <f>IF(A442="","",VLOOKUP(A442,'Lista de Produtos'!A:I,2,FALSE))</f>
        <v/>
      </c>
      <c r="E442" s="16" t="str">
        <f>IF(A442="","",VLOOKUP(A442,'Lista de Produtos'!A:I,7,FALSE))</f>
        <v/>
      </c>
      <c r="F442" s="16" t="str">
        <f>IF(A442="","",VLOOKUP(A442,'Lista de Produtos'!A:I,9,FALSE))</f>
        <v/>
      </c>
      <c r="G442" s="16"/>
      <c r="H442" s="16"/>
      <c r="I442" s="22"/>
    </row>
    <row r="443" spans="1:9" ht="15" customHeight="1" x14ac:dyDescent="0.2">
      <c r="A443" s="73"/>
      <c r="B443" s="10" t="str">
        <f>IF(A443="","",VLOOKUP(A443,'Lista de Produtos'!A:I,3,FALSE))</f>
        <v/>
      </c>
      <c r="C443" s="14" t="str">
        <f>IF(A443="","",VLOOKUP(A443,'Lista de Produtos'!A:I,4,FALSE))</f>
        <v/>
      </c>
      <c r="D443" s="17" t="str">
        <f>IF(A443="","",VLOOKUP(A443,'Lista de Produtos'!A:I,2,FALSE))</f>
        <v/>
      </c>
      <c r="E443" s="17" t="str">
        <f>IF(A443="","",VLOOKUP(A443,'Lista de Produtos'!A:I,7,FALSE))</f>
        <v/>
      </c>
      <c r="F443" s="68" t="str">
        <f>IF(A443="","",VLOOKUP(A443,'Lista de Produtos'!A:I,9,FALSE))</f>
        <v/>
      </c>
      <c r="G443" s="17"/>
      <c r="H443" s="17"/>
      <c r="I443" s="22"/>
    </row>
    <row r="444" spans="1:9" ht="15" customHeight="1" x14ac:dyDescent="0.2">
      <c r="A444" s="74"/>
      <c r="B444" s="11" t="str">
        <f>IF(A444="","",VLOOKUP(A444,'Lista de Produtos'!A:I,3,FALSE))</f>
        <v/>
      </c>
      <c r="C444" s="13" t="str">
        <f>IF(A444="","",VLOOKUP(A444,'Lista de Produtos'!A:I,4,FALSE))</f>
        <v/>
      </c>
      <c r="D444" s="16" t="str">
        <f>IF(A444="","",VLOOKUP(A444,'Lista de Produtos'!A:I,2,FALSE))</f>
        <v/>
      </c>
      <c r="E444" s="16" t="str">
        <f>IF(A444="","",VLOOKUP(A444,'Lista de Produtos'!A:I,7,FALSE))</f>
        <v/>
      </c>
      <c r="F444" s="16" t="str">
        <f>IF(A444="","",VLOOKUP(A444,'Lista de Produtos'!A:I,9,FALSE))</f>
        <v/>
      </c>
      <c r="G444" s="16"/>
      <c r="H444" s="16"/>
      <c r="I444" s="22"/>
    </row>
    <row r="445" spans="1:9" ht="15" customHeight="1" x14ac:dyDescent="0.2">
      <c r="A445" s="73"/>
      <c r="B445" s="10" t="str">
        <f>IF(A445="","",VLOOKUP(A445,'Lista de Produtos'!A:I,3,FALSE))</f>
        <v/>
      </c>
      <c r="C445" s="14" t="str">
        <f>IF(A445="","",VLOOKUP(A445,'Lista de Produtos'!A:I,4,FALSE))</f>
        <v/>
      </c>
      <c r="D445" s="17" t="str">
        <f>IF(A445="","",VLOOKUP(A445,'Lista de Produtos'!A:I,2,FALSE))</f>
        <v/>
      </c>
      <c r="E445" s="17" t="str">
        <f>IF(A445="","",VLOOKUP(A445,'Lista de Produtos'!A:I,7,FALSE))</f>
        <v/>
      </c>
      <c r="F445" s="68" t="str">
        <f>IF(A445="","",VLOOKUP(A445,'Lista de Produtos'!A:I,9,FALSE))</f>
        <v/>
      </c>
      <c r="G445" s="17"/>
      <c r="H445" s="17"/>
      <c r="I445" s="22"/>
    </row>
    <row r="446" spans="1:9" ht="15" customHeight="1" x14ac:dyDescent="0.2">
      <c r="A446" s="74"/>
      <c r="B446" s="11" t="str">
        <f>IF(A446="","",VLOOKUP(A446,'Lista de Produtos'!A:I,3,FALSE))</f>
        <v/>
      </c>
      <c r="C446" s="13" t="str">
        <f>IF(A446="","",VLOOKUP(A446,'Lista de Produtos'!A:I,4,FALSE))</f>
        <v/>
      </c>
      <c r="D446" s="16" t="str">
        <f>IF(A446="","",VLOOKUP(A446,'Lista de Produtos'!A:I,2,FALSE))</f>
        <v/>
      </c>
      <c r="E446" s="16" t="str">
        <f>IF(A446="","",VLOOKUP(A446,'Lista de Produtos'!A:I,7,FALSE))</f>
        <v/>
      </c>
      <c r="F446" s="16" t="str">
        <f>IF(A446="","",VLOOKUP(A446,'Lista de Produtos'!A:I,9,FALSE))</f>
        <v/>
      </c>
      <c r="G446" s="16"/>
      <c r="H446" s="16"/>
      <c r="I446" s="22"/>
    </row>
    <row r="447" spans="1:9" ht="15" customHeight="1" x14ac:dyDescent="0.2">
      <c r="A447" s="73"/>
      <c r="B447" s="10" t="str">
        <f>IF(A447="","",VLOOKUP(A447,'Lista de Produtos'!A:I,3,FALSE))</f>
        <v/>
      </c>
      <c r="C447" s="14" t="str">
        <f>IF(A447="","",VLOOKUP(A447,'Lista de Produtos'!A:I,4,FALSE))</f>
        <v/>
      </c>
      <c r="D447" s="17" t="str">
        <f>IF(A447="","",VLOOKUP(A447,'Lista de Produtos'!A:I,2,FALSE))</f>
        <v/>
      </c>
      <c r="E447" s="17" t="str">
        <f>IF(A447="","",VLOOKUP(A447,'Lista de Produtos'!A:I,7,FALSE))</f>
        <v/>
      </c>
      <c r="F447" s="68" t="str">
        <f>IF(A447="","",VLOOKUP(A447,'Lista de Produtos'!A:I,9,FALSE))</f>
        <v/>
      </c>
      <c r="G447" s="17"/>
      <c r="H447" s="17"/>
      <c r="I447" s="22"/>
    </row>
    <row r="448" spans="1:9" ht="15" customHeight="1" x14ac:dyDescent="0.2">
      <c r="A448" s="74"/>
      <c r="B448" s="11" t="str">
        <f>IF(A448="","",VLOOKUP(A448,'Lista de Produtos'!A:I,3,FALSE))</f>
        <v/>
      </c>
      <c r="C448" s="13" t="str">
        <f>IF(A448="","",VLOOKUP(A448,'Lista de Produtos'!A:I,4,FALSE))</f>
        <v/>
      </c>
      <c r="D448" s="16" t="str">
        <f>IF(A448="","",VLOOKUP(A448,'Lista de Produtos'!A:I,2,FALSE))</f>
        <v/>
      </c>
      <c r="E448" s="16" t="str">
        <f>IF(A448="","",VLOOKUP(A448,'Lista de Produtos'!A:I,7,FALSE))</f>
        <v/>
      </c>
      <c r="F448" s="16" t="str">
        <f>IF(A448="","",VLOOKUP(A448,'Lista de Produtos'!A:I,9,FALSE))</f>
        <v/>
      </c>
      <c r="G448" s="16"/>
      <c r="H448" s="16"/>
      <c r="I448" s="22"/>
    </row>
    <row r="449" spans="1:9" ht="15" customHeight="1" x14ac:dyDescent="0.2">
      <c r="A449" s="73"/>
      <c r="B449" s="10" t="str">
        <f>IF(A449="","",VLOOKUP(A449,'Lista de Produtos'!A:I,3,FALSE))</f>
        <v/>
      </c>
      <c r="C449" s="14" t="str">
        <f>IF(A449="","",VLOOKUP(A449,'Lista de Produtos'!A:I,4,FALSE))</f>
        <v/>
      </c>
      <c r="D449" s="17" t="str">
        <f>IF(A449="","",VLOOKUP(A449,'Lista de Produtos'!A:I,2,FALSE))</f>
        <v/>
      </c>
      <c r="E449" s="17" t="str">
        <f>IF(A449="","",VLOOKUP(A449,'Lista de Produtos'!A:I,7,FALSE))</f>
        <v/>
      </c>
      <c r="F449" s="68" t="str">
        <f>IF(A449="","",VLOOKUP(A449,'Lista de Produtos'!A:I,9,FALSE))</f>
        <v/>
      </c>
      <c r="G449" s="17"/>
      <c r="H449" s="17"/>
      <c r="I449" s="22"/>
    </row>
    <row r="450" spans="1:9" ht="15" customHeight="1" x14ac:dyDescent="0.2">
      <c r="A450" s="74"/>
      <c r="B450" s="11" t="str">
        <f>IF(A450="","",VLOOKUP(A450,'Lista de Produtos'!A:I,3,FALSE))</f>
        <v/>
      </c>
      <c r="C450" s="13" t="str">
        <f>IF(A450="","",VLOOKUP(A450,'Lista de Produtos'!A:I,4,FALSE))</f>
        <v/>
      </c>
      <c r="D450" s="16" t="str">
        <f>IF(A450="","",VLOOKUP(A450,'Lista de Produtos'!A:I,2,FALSE))</f>
        <v/>
      </c>
      <c r="E450" s="16" t="str">
        <f>IF(A450="","",VLOOKUP(A450,'Lista de Produtos'!A:I,7,FALSE))</f>
        <v/>
      </c>
      <c r="F450" s="16" t="str">
        <f>IF(A450="","",VLOOKUP(A450,'Lista de Produtos'!A:I,9,FALSE))</f>
        <v/>
      </c>
      <c r="G450" s="16"/>
      <c r="H450" s="16"/>
      <c r="I450" s="22"/>
    </row>
    <row r="451" spans="1:9" ht="15" customHeight="1" x14ac:dyDescent="0.2">
      <c r="A451" s="73"/>
      <c r="B451" s="10" t="str">
        <f>IF(A451="","",VLOOKUP(A451,'Lista de Produtos'!A:I,3,FALSE))</f>
        <v/>
      </c>
      <c r="C451" s="14" t="str">
        <f>IF(A451="","",VLOOKUP(A451,'Lista de Produtos'!A:I,4,FALSE))</f>
        <v/>
      </c>
      <c r="D451" s="17" t="str">
        <f>IF(A451="","",VLOOKUP(A451,'Lista de Produtos'!A:I,2,FALSE))</f>
        <v/>
      </c>
      <c r="E451" s="17" t="str">
        <f>IF(A451="","",VLOOKUP(A451,'Lista de Produtos'!A:I,7,FALSE))</f>
        <v/>
      </c>
      <c r="F451" s="68" t="str">
        <f>IF(A451="","",VLOOKUP(A451,'Lista de Produtos'!A:I,9,FALSE))</f>
        <v/>
      </c>
      <c r="G451" s="17"/>
      <c r="H451" s="17"/>
      <c r="I451" s="22"/>
    </row>
    <row r="452" spans="1:9" ht="15" customHeight="1" x14ac:dyDescent="0.2">
      <c r="A452" s="74"/>
      <c r="B452" s="11" t="str">
        <f>IF(A452="","",VLOOKUP(A452,'Lista de Produtos'!A:I,3,FALSE))</f>
        <v/>
      </c>
      <c r="C452" s="13" t="str">
        <f>IF(A452="","",VLOOKUP(A452,'Lista de Produtos'!A:I,4,FALSE))</f>
        <v/>
      </c>
      <c r="D452" s="16" t="str">
        <f>IF(A452="","",VLOOKUP(A452,'Lista de Produtos'!A:I,2,FALSE))</f>
        <v/>
      </c>
      <c r="E452" s="16" t="str">
        <f>IF(A452="","",VLOOKUP(A452,'Lista de Produtos'!A:I,7,FALSE))</f>
        <v/>
      </c>
      <c r="F452" s="16" t="str">
        <f>IF(A452="","",VLOOKUP(A452,'Lista de Produtos'!A:I,9,FALSE))</f>
        <v/>
      </c>
      <c r="G452" s="16"/>
      <c r="H452" s="16"/>
      <c r="I452" s="22"/>
    </row>
    <row r="453" spans="1:9" ht="15" customHeight="1" x14ac:dyDescent="0.2">
      <c r="A453" s="73"/>
      <c r="B453" s="10" t="str">
        <f>IF(A453="","",VLOOKUP(A453,'Lista de Produtos'!A:I,3,FALSE))</f>
        <v/>
      </c>
      <c r="C453" s="14" t="str">
        <f>IF(A453="","",VLOOKUP(A453,'Lista de Produtos'!A:I,4,FALSE))</f>
        <v/>
      </c>
      <c r="D453" s="17" t="str">
        <f>IF(A453="","",VLOOKUP(A453,'Lista de Produtos'!A:I,2,FALSE))</f>
        <v/>
      </c>
      <c r="E453" s="17" t="str">
        <f>IF(A453="","",VLOOKUP(A453,'Lista de Produtos'!A:I,7,FALSE))</f>
        <v/>
      </c>
      <c r="F453" s="68" t="str">
        <f>IF(A453="","",VLOOKUP(A453,'Lista de Produtos'!A:I,9,FALSE))</f>
        <v/>
      </c>
      <c r="G453" s="17"/>
      <c r="H453" s="17"/>
      <c r="I453" s="22"/>
    </row>
    <row r="454" spans="1:9" ht="15" customHeight="1" x14ac:dyDescent="0.2">
      <c r="A454" s="74"/>
      <c r="B454" s="11" t="str">
        <f>IF(A454="","",VLOOKUP(A454,'Lista de Produtos'!A:I,3,FALSE))</f>
        <v/>
      </c>
      <c r="C454" s="13" t="str">
        <f>IF(A454="","",VLOOKUP(A454,'Lista de Produtos'!A:I,4,FALSE))</f>
        <v/>
      </c>
      <c r="D454" s="16" t="str">
        <f>IF(A454="","",VLOOKUP(A454,'Lista de Produtos'!A:I,2,FALSE))</f>
        <v/>
      </c>
      <c r="E454" s="16" t="str">
        <f>IF(A454="","",VLOOKUP(A454,'Lista de Produtos'!A:I,7,FALSE))</f>
        <v/>
      </c>
      <c r="F454" s="16" t="str">
        <f>IF(A454="","",VLOOKUP(A454,'Lista de Produtos'!A:I,9,FALSE))</f>
        <v/>
      </c>
      <c r="G454" s="16"/>
      <c r="H454" s="16"/>
      <c r="I454" s="22"/>
    </row>
    <row r="455" spans="1:9" ht="15" customHeight="1" x14ac:dyDescent="0.2">
      <c r="A455" s="73"/>
      <c r="B455" s="10" t="str">
        <f>IF(A455="","",VLOOKUP(A455,'Lista de Produtos'!A:I,3,FALSE))</f>
        <v/>
      </c>
      <c r="C455" s="14" t="str">
        <f>IF(A455="","",VLOOKUP(A455,'Lista de Produtos'!A:I,4,FALSE))</f>
        <v/>
      </c>
      <c r="D455" s="17" t="str">
        <f>IF(A455="","",VLOOKUP(A455,'Lista de Produtos'!A:I,2,FALSE))</f>
        <v/>
      </c>
      <c r="E455" s="17" t="str">
        <f>IF(A455="","",VLOOKUP(A455,'Lista de Produtos'!A:I,7,FALSE))</f>
        <v/>
      </c>
      <c r="F455" s="68" t="str">
        <f>IF(A455="","",VLOOKUP(A455,'Lista de Produtos'!A:I,9,FALSE))</f>
        <v/>
      </c>
      <c r="G455" s="17"/>
      <c r="H455" s="17"/>
      <c r="I455" s="22"/>
    </row>
    <row r="456" spans="1:9" ht="15" customHeight="1" x14ac:dyDescent="0.2">
      <c r="A456" s="74"/>
      <c r="B456" s="11" t="str">
        <f>IF(A456="","",VLOOKUP(A456,'Lista de Produtos'!A:I,3,FALSE))</f>
        <v/>
      </c>
      <c r="C456" s="13" t="str">
        <f>IF(A456="","",VLOOKUP(A456,'Lista de Produtos'!A:I,4,FALSE))</f>
        <v/>
      </c>
      <c r="D456" s="16" t="str">
        <f>IF(A456="","",VLOOKUP(A456,'Lista de Produtos'!A:I,2,FALSE))</f>
        <v/>
      </c>
      <c r="E456" s="16" t="str">
        <f>IF(A456="","",VLOOKUP(A456,'Lista de Produtos'!A:I,7,FALSE))</f>
        <v/>
      </c>
      <c r="F456" s="16" t="str">
        <f>IF(A456="","",VLOOKUP(A456,'Lista de Produtos'!A:I,9,FALSE))</f>
        <v/>
      </c>
      <c r="G456" s="16"/>
      <c r="H456" s="16"/>
      <c r="I456" s="22"/>
    </row>
    <row r="457" spans="1:9" ht="15" customHeight="1" x14ac:dyDescent="0.2">
      <c r="A457" s="73"/>
      <c r="B457" s="10" t="str">
        <f>IF(A457="","",VLOOKUP(A457,'Lista de Produtos'!A:I,3,FALSE))</f>
        <v/>
      </c>
      <c r="C457" s="14" t="str">
        <f>IF(A457="","",VLOOKUP(A457,'Lista de Produtos'!A:I,4,FALSE))</f>
        <v/>
      </c>
      <c r="D457" s="17" t="str">
        <f>IF(A457="","",VLOOKUP(A457,'Lista de Produtos'!A:I,2,FALSE))</f>
        <v/>
      </c>
      <c r="E457" s="17" t="str">
        <f>IF(A457="","",VLOOKUP(A457,'Lista de Produtos'!A:I,7,FALSE))</f>
        <v/>
      </c>
      <c r="F457" s="68" t="str">
        <f>IF(A457="","",VLOOKUP(A457,'Lista de Produtos'!A:I,9,FALSE))</f>
        <v/>
      </c>
      <c r="G457" s="17"/>
      <c r="H457" s="17"/>
      <c r="I457" s="22"/>
    </row>
    <row r="458" spans="1:9" ht="15" customHeight="1" x14ac:dyDescent="0.2">
      <c r="A458" s="74"/>
      <c r="B458" s="11" t="str">
        <f>IF(A458="","",VLOOKUP(A458,'Lista de Produtos'!A:I,3,FALSE))</f>
        <v/>
      </c>
      <c r="C458" s="13" t="str">
        <f>IF(A458="","",VLOOKUP(A458,'Lista de Produtos'!A:I,4,FALSE))</f>
        <v/>
      </c>
      <c r="D458" s="16" t="str">
        <f>IF(A458="","",VLOOKUP(A458,'Lista de Produtos'!A:I,2,FALSE))</f>
        <v/>
      </c>
      <c r="E458" s="16" t="str">
        <f>IF(A458="","",VLOOKUP(A458,'Lista de Produtos'!A:I,7,FALSE))</f>
        <v/>
      </c>
      <c r="F458" s="16" t="str">
        <f>IF(A458="","",VLOOKUP(A458,'Lista de Produtos'!A:I,9,FALSE))</f>
        <v/>
      </c>
      <c r="G458" s="16"/>
      <c r="H458" s="16"/>
      <c r="I458" s="22"/>
    </row>
    <row r="459" spans="1:9" ht="15" customHeight="1" x14ac:dyDescent="0.2">
      <c r="A459" s="73"/>
      <c r="B459" s="10" t="str">
        <f>IF(A459="","",VLOOKUP(A459,'Lista de Produtos'!A:I,3,FALSE))</f>
        <v/>
      </c>
      <c r="C459" s="14" t="str">
        <f>IF(A459="","",VLOOKUP(A459,'Lista de Produtos'!A:I,4,FALSE))</f>
        <v/>
      </c>
      <c r="D459" s="17" t="str">
        <f>IF(A459="","",VLOOKUP(A459,'Lista de Produtos'!A:I,2,FALSE))</f>
        <v/>
      </c>
      <c r="E459" s="17" t="str">
        <f>IF(A459="","",VLOOKUP(A459,'Lista de Produtos'!A:I,7,FALSE))</f>
        <v/>
      </c>
      <c r="F459" s="68" t="str">
        <f>IF(A459="","",VLOOKUP(A459,'Lista de Produtos'!A:I,9,FALSE))</f>
        <v/>
      </c>
      <c r="G459" s="17"/>
      <c r="H459" s="17"/>
      <c r="I459" s="22"/>
    </row>
    <row r="460" spans="1:9" ht="15" customHeight="1" x14ac:dyDescent="0.2">
      <c r="A460" s="74"/>
      <c r="B460" s="11" t="str">
        <f>IF(A460="","",VLOOKUP(A460,'Lista de Produtos'!A:I,3,FALSE))</f>
        <v/>
      </c>
      <c r="C460" s="13" t="str">
        <f>IF(A460="","",VLOOKUP(A460,'Lista de Produtos'!A:I,4,FALSE))</f>
        <v/>
      </c>
      <c r="D460" s="16" t="str">
        <f>IF(A460="","",VLOOKUP(A460,'Lista de Produtos'!A:I,2,FALSE))</f>
        <v/>
      </c>
      <c r="E460" s="16" t="str">
        <f>IF(A460="","",VLOOKUP(A460,'Lista de Produtos'!A:I,7,FALSE))</f>
        <v/>
      </c>
      <c r="F460" s="16" t="str">
        <f>IF(A460="","",VLOOKUP(A460,'Lista de Produtos'!A:I,9,FALSE))</f>
        <v/>
      </c>
      <c r="G460" s="16"/>
      <c r="H460" s="16"/>
      <c r="I460" s="22"/>
    </row>
    <row r="461" spans="1:9" ht="15" customHeight="1" x14ac:dyDescent="0.2">
      <c r="A461" s="73"/>
      <c r="B461" s="10" t="str">
        <f>IF(A461="","",VLOOKUP(A461,'Lista de Produtos'!A:I,3,FALSE))</f>
        <v/>
      </c>
      <c r="C461" s="14" t="str">
        <f>IF(A461="","",VLOOKUP(A461,'Lista de Produtos'!A:I,4,FALSE))</f>
        <v/>
      </c>
      <c r="D461" s="17" t="str">
        <f>IF(A461="","",VLOOKUP(A461,'Lista de Produtos'!A:I,2,FALSE))</f>
        <v/>
      </c>
      <c r="E461" s="17" t="str">
        <f>IF(A461="","",VLOOKUP(A461,'Lista de Produtos'!A:I,7,FALSE))</f>
        <v/>
      </c>
      <c r="F461" s="68" t="str">
        <f>IF(A461="","",VLOOKUP(A461,'Lista de Produtos'!A:I,9,FALSE))</f>
        <v/>
      </c>
      <c r="G461" s="17"/>
      <c r="H461" s="17"/>
      <c r="I461" s="22"/>
    </row>
    <row r="462" spans="1:9" ht="15" customHeight="1" x14ac:dyDescent="0.2">
      <c r="A462" s="74"/>
      <c r="B462" s="11" t="str">
        <f>IF(A462="","",VLOOKUP(A462,'Lista de Produtos'!A:I,3,FALSE))</f>
        <v/>
      </c>
      <c r="C462" s="13" t="str">
        <f>IF(A462="","",VLOOKUP(A462,'Lista de Produtos'!A:I,4,FALSE))</f>
        <v/>
      </c>
      <c r="D462" s="16" t="str">
        <f>IF(A462="","",VLOOKUP(A462,'Lista de Produtos'!A:I,2,FALSE))</f>
        <v/>
      </c>
      <c r="E462" s="16" t="str">
        <f>IF(A462="","",VLOOKUP(A462,'Lista de Produtos'!A:I,7,FALSE))</f>
        <v/>
      </c>
      <c r="F462" s="16" t="str">
        <f>IF(A462="","",VLOOKUP(A462,'Lista de Produtos'!A:I,9,FALSE))</f>
        <v/>
      </c>
      <c r="G462" s="16"/>
      <c r="H462" s="16"/>
      <c r="I462" s="22"/>
    </row>
    <row r="463" spans="1:9" ht="15" customHeight="1" x14ac:dyDescent="0.2">
      <c r="A463" s="73"/>
      <c r="B463" s="10" t="str">
        <f>IF(A463="","",VLOOKUP(A463,'Lista de Produtos'!A:I,3,FALSE))</f>
        <v/>
      </c>
      <c r="C463" s="14" t="str">
        <f>IF(A463="","",VLOOKUP(A463,'Lista de Produtos'!A:I,4,FALSE))</f>
        <v/>
      </c>
      <c r="D463" s="17" t="str">
        <f>IF(A463="","",VLOOKUP(A463,'Lista de Produtos'!A:I,2,FALSE))</f>
        <v/>
      </c>
      <c r="E463" s="17" t="str">
        <f>IF(A463="","",VLOOKUP(A463,'Lista de Produtos'!A:I,7,FALSE))</f>
        <v/>
      </c>
      <c r="F463" s="68" t="str">
        <f>IF(A463="","",VLOOKUP(A463,'Lista de Produtos'!A:I,9,FALSE))</f>
        <v/>
      </c>
      <c r="G463" s="17"/>
      <c r="H463" s="17"/>
      <c r="I463" s="22"/>
    </row>
    <row r="464" spans="1:9" ht="15" customHeight="1" x14ac:dyDescent="0.2">
      <c r="A464" s="74"/>
      <c r="B464" s="11" t="str">
        <f>IF(A464="","",VLOOKUP(A464,'Lista de Produtos'!A:I,3,FALSE))</f>
        <v/>
      </c>
      <c r="C464" s="13" t="str">
        <f>IF(A464="","",VLOOKUP(A464,'Lista de Produtos'!A:I,4,FALSE))</f>
        <v/>
      </c>
      <c r="D464" s="16" t="str">
        <f>IF(A464="","",VLOOKUP(A464,'Lista de Produtos'!A:I,2,FALSE))</f>
        <v/>
      </c>
      <c r="E464" s="16" t="str">
        <f>IF(A464="","",VLOOKUP(A464,'Lista de Produtos'!A:I,7,FALSE))</f>
        <v/>
      </c>
      <c r="F464" s="16" t="str">
        <f>IF(A464="","",VLOOKUP(A464,'Lista de Produtos'!A:I,9,FALSE))</f>
        <v/>
      </c>
      <c r="G464" s="16"/>
      <c r="H464" s="16"/>
      <c r="I464" s="22"/>
    </row>
    <row r="465" spans="1:9" ht="15" customHeight="1" x14ac:dyDescent="0.2">
      <c r="A465" s="73"/>
      <c r="B465" s="10" t="str">
        <f>IF(A465="","",VLOOKUP(A465,'Lista de Produtos'!A:I,3,FALSE))</f>
        <v/>
      </c>
      <c r="C465" s="14" t="str">
        <f>IF(A465="","",VLOOKUP(A465,'Lista de Produtos'!A:I,4,FALSE))</f>
        <v/>
      </c>
      <c r="D465" s="17" t="str">
        <f>IF(A465="","",VLOOKUP(A465,'Lista de Produtos'!A:I,2,FALSE))</f>
        <v/>
      </c>
      <c r="E465" s="17" t="str">
        <f>IF(A465="","",VLOOKUP(A465,'Lista de Produtos'!A:I,7,FALSE))</f>
        <v/>
      </c>
      <c r="F465" s="68" t="str">
        <f>IF(A465="","",VLOOKUP(A465,'Lista de Produtos'!A:I,9,FALSE))</f>
        <v/>
      </c>
      <c r="G465" s="17"/>
      <c r="H465" s="17"/>
      <c r="I465" s="22"/>
    </row>
    <row r="466" spans="1:9" ht="15" customHeight="1" x14ac:dyDescent="0.2">
      <c r="A466" s="74"/>
      <c r="B466" s="11" t="str">
        <f>IF(A466="","",VLOOKUP(A466,'Lista de Produtos'!A:I,3,FALSE))</f>
        <v/>
      </c>
      <c r="C466" s="13" t="str">
        <f>IF(A466="","",VLOOKUP(A466,'Lista de Produtos'!A:I,4,FALSE))</f>
        <v/>
      </c>
      <c r="D466" s="16" t="str">
        <f>IF(A466="","",VLOOKUP(A466,'Lista de Produtos'!A:I,2,FALSE))</f>
        <v/>
      </c>
      <c r="E466" s="16" t="str">
        <f>IF(A466="","",VLOOKUP(A466,'Lista de Produtos'!A:I,7,FALSE))</f>
        <v/>
      </c>
      <c r="F466" s="16" t="str">
        <f>IF(A466="","",VLOOKUP(A466,'Lista de Produtos'!A:I,9,FALSE))</f>
        <v/>
      </c>
      <c r="G466" s="16"/>
      <c r="H466" s="16"/>
      <c r="I466" s="22"/>
    </row>
    <row r="467" spans="1:9" ht="15" customHeight="1" x14ac:dyDescent="0.2">
      <c r="A467" s="73"/>
      <c r="B467" s="10" t="str">
        <f>IF(A467="","",VLOOKUP(A467,'Lista de Produtos'!A:I,3,FALSE))</f>
        <v/>
      </c>
      <c r="C467" s="14" t="str">
        <f>IF(A467="","",VLOOKUP(A467,'Lista de Produtos'!A:I,4,FALSE))</f>
        <v/>
      </c>
      <c r="D467" s="17" t="str">
        <f>IF(A467="","",VLOOKUP(A467,'Lista de Produtos'!A:I,2,FALSE))</f>
        <v/>
      </c>
      <c r="E467" s="17" t="str">
        <f>IF(A467="","",VLOOKUP(A467,'Lista de Produtos'!A:I,7,FALSE))</f>
        <v/>
      </c>
      <c r="F467" s="68" t="str">
        <f>IF(A467="","",VLOOKUP(A467,'Lista de Produtos'!A:I,9,FALSE))</f>
        <v/>
      </c>
      <c r="G467" s="17"/>
      <c r="H467" s="17"/>
      <c r="I467" s="22"/>
    </row>
    <row r="468" spans="1:9" ht="15" customHeight="1" x14ac:dyDescent="0.2">
      <c r="A468" s="74"/>
      <c r="B468" s="11" t="str">
        <f>IF(A468="","",VLOOKUP(A468,'Lista de Produtos'!A:I,3,FALSE))</f>
        <v/>
      </c>
      <c r="C468" s="13" t="str">
        <f>IF(A468="","",VLOOKUP(A468,'Lista de Produtos'!A:I,4,FALSE))</f>
        <v/>
      </c>
      <c r="D468" s="16" t="str">
        <f>IF(A468="","",VLOOKUP(A468,'Lista de Produtos'!A:I,2,FALSE))</f>
        <v/>
      </c>
      <c r="E468" s="16" t="str">
        <f>IF(A468="","",VLOOKUP(A468,'Lista de Produtos'!A:I,7,FALSE))</f>
        <v/>
      </c>
      <c r="F468" s="16" t="str">
        <f>IF(A468="","",VLOOKUP(A468,'Lista de Produtos'!A:I,9,FALSE))</f>
        <v/>
      </c>
      <c r="G468" s="16"/>
      <c r="H468" s="16"/>
      <c r="I468" s="22"/>
    </row>
    <row r="469" spans="1:9" ht="15" customHeight="1" x14ac:dyDescent="0.2">
      <c r="A469" s="73"/>
      <c r="B469" s="10" t="str">
        <f>IF(A469="","",VLOOKUP(A469,'Lista de Produtos'!A:I,3,FALSE))</f>
        <v/>
      </c>
      <c r="C469" s="14" t="str">
        <f>IF(A469="","",VLOOKUP(A469,'Lista de Produtos'!A:I,4,FALSE))</f>
        <v/>
      </c>
      <c r="D469" s="17" t="str">
        <f>IF(A469="","",VLOOKUP(A469,'Lista de Produtos'!A:I,2,FALSE))</f>
        <v/>
      </c>
      <c r="E469" s="17" t="str">
        <f>IF(A469="","",VLOOKUP(A469,'Lista de Produtos'!A:I,7,FALSE))</f>
        <v/>
      </c>
      <c r="F469" s="68" t="str">
        <f>IF(A469="","",VLOOKUP(A469,'Lista de Produtos'!A:I,9,FALSE))</f>
        <v/>
      </c>
      <c r="G469" s="17"/>
      <c r="H469" s="17"/>
      <c r="I469" s="22"/>
    </row>
    <row r="470" spans="1:9" ht="15" customHeight="1" x14ac:dyDescent="0.2">
      <c r="A470" s="74"/>
      <c r="B470" s="11" t="str">
        <f>IF(A470="","",VLOOKUP(A470,'Lista de Produtos'!A:I,3,FALSE))</f>
        <v/>
      </c>
      <c r="C470" s="13" t="str">
        <f>IF(A470="","",VLOOKUP(A470,'Lista de Produtos'!A:I,4,FALSE))</f>
        <v/>
      </c>
      <c r="D470" s="16" t="str">
        <f>IF(A470="","",VLOOKUP(A470,'Lista de Produtos'!A:I,2,FALSE))</f>
        <v/>
      </c>
      <c r="E470" s="16" t="str">
        <f>IF(A470="","",VLOOKUP(A470,'Lista de Produtos'!A:I,7,FALSE))</f>
        <v/>
      </c>
      <c r="F470" s="16" t="str">
        <f>IF(A470="","",VLOOKUP(A470,'Lista de Produtos'!A:I,9,FALSE))</f>
        <v/>
      </c>
      <c r="G470" s="16"/>
      <c r="H470" s="16"/>
      <c r="I470" s="22"/>
    </row>
    <row r="471" spans="1:9" ht="15" customHeight="1" x14ac:dyDescent="0.2">
      <c r="A471" s="73"/>
      <c r="B471" s="10" t="str">
        <f>IF(A471="","",VLOOKUP(A471,'Lista de Produtos'!A:I,3,FALSE))</f>
        <v/>
      </c>
      <c r="C471" s="14" t="str">
        <f>IF(A471="","",VLOOKUP(A471,'Lista de Produtos'!A:I,4,FALSE))</f>
        <v/>
      </c>
      <c r="D471" s="17" t="str">
        <f>IF(A471="","",VLOOKUP(A471,'Lista de Produtos'!A:I,2,FALSE))</f>
        <v/>
      </c>
      <c r="E471" s="17" t="str">
        <f>IF(A471="","",VLOOKUP(A471,'Lista de Produtos'!A:I,7,FALSE))</f>
        <v/>
      </c>
      <c r="F471" s="68" t="str">
        <f>IF(A471="","",VLOOKUP(A471,'Lista de Produtos'!A:I,9,FALSE))</f>
        <v/>
      </c>
      <c r="G471" s="17"/>
      <c r="H471" s="17"/>
      <c r="I471" s="22"/>
    </row>
    <row r="472" spans="1:9" ht="15" customHeight="1" x14ac:dyDescent="0.2">
      <c r="A472" s="74"/>
      <c r="B472" s="11" t="str">
        <f>IF(A472="","",VLOOKUP(A472,'Lista de Produtos'!A:I,3,FALSE))</f>
        <v/>
      </c>
      <c r="C472" s="13" t="str">
        <f>IF(A472="","",VLOOKUP(A472,'Lista de Produtos'!A:I,4,FALSE))</f>
        <v/>
      </c>
      <c r="D472" s="16" t="str">
        <f>IF(A472="","",VLOOKUP(A472,'Lista de Produtos'!A:I,2,FALSE))</f>
        <v/>
      </c>
      <c r="E472" s="16" t="str">
        <f>IF(A472="","",VLOOKUP(A472,'Lista de Produtos'!A:I,7,FALSE))</f>
        <v/>
      </c>
      <c r="F472" s="16" t="str">
        <f>IF(A472="","",VLOOKUP(A472,'Lista de Produtos'!A:I,9,FALSE))</f>
        <v/>
      </c>
      <c r="G472" s="16"/>
      <c r="H472" s="16"/>
      <c r="I472" s="22"/>
    </row>
    <row r="473" spans="1:9" ht="15" customHeight="1" x14ac:dyDescent="0.2">
      <c r="A473" s="73"/>
      <c r="B473" s="10" t="str">
        <f>IF(A473="","",VLOOKUP(A473,'Lista de Produtos'!A:I,3,FALSE))</f>
        <v/>
      </c>
      <c r="C473" s="14" t="str">
        <f>IF(A473="","",VLOOKUP(A473,'Lista de Produtos'!A:I,4,FALSE))</f>
        <v/>
      </c>
      <c r="D473" s="17" t="str">
        <f>IF(A473="","",VLOOKUP(A473,'Lista de Produtos'!A:I,2,FALSE))</f>
        <v/>
      </c>
      <c r="E473" s="17" t="str">
        <f>IF(A473="","",VLOOKUP(A473,'Lista de Produtos'!A:I,7,FALSE))</f>
        <v/>
      </c>
      <c r="F473" s="68" t="str">
        <f>IF(A473="","",VLOOKUP(A473,'Lista de Produtos'!A:I,9,FALSE))</f>
        <v/>
      </c>
      <c r="G473" s="17"/>
      <c r="H473" s="17"/>
      <c r="I473" s="22"/>
    </row>
    <row r="474" spans="1:9" ht="15" customHeight="1" x14ac:dyDescent="0.2">
      <c r="A474" s="74"/>
      <c r="B474" s="11" t="str">
        <f>IF(A474="","",VLOOKUP(A474,'Lista de Produtos'!A:I,3,FALSE))</f>
        <v/>
      </c>
      <c r="C474" s="13" t="str">
        <f>IF(A474="","",VLOOKUP(A474,'Lista de Produtos'!A:I,4,FALSE))</f>
        <v/>
      </c>
      <c r="D474" s="16" t="str">
        <f>IF(A474="","",VLOOKUP(A474,'Lista de Produtos'!A:I,2,FALSE))</f>
        <v/>
      </c>
      <c r="E474" s="16" t="str">
        <f>IF(A474="","",VLOOKUP(A474,'Lista de Produtos'!A:I,7,FALSE))</f>
        <v/>
      </c>
      <c r="F474" s="16" t="str">
        <f>IF(A474="","",VLOOKUP(A474,'Lista de Produtos'!A:I,9,FALSE))</f>
        <v/>
      </c>
      <c r="G474" s="16"/>
      <c r="H474" s="16"/>
      <c r="I474" s="22"/>
    </row>
    <row r="475" spans="1:9" ht="15" customHeight="1" x14ac:dyDescent="0.2">
      <c r="A475" s="73"/>
      <c r="B475" s="10" t="str">
        <f>IF(A475="","",VLOOKUP(A475,'Lista de Produtos'!A:I,3,FALSE))</f>
        <v/>
      </c>
      <c r="C475" s="14" t="str">
        <f>IF(A475="","",VLOOKUP(A475,'Lista de Produtos'!A:I,4,FALSE))</f>
        <v/>
      </c>
      <c r="D475" s="17" t="str">
        <f>IF(A475="","",VLOOKUP(A475,'Lista de Produtos'!A:I,2,FALSE))</f>
        <v/>
      </c>
      <c r="E475" s="17" t="str">
        <f>IF(A475="","",VLOOKUP(A475,'Lista de Produtos'!A:I,7,FALSE))</f>
        <v/>
      </c>
      <c r="F475" s="68" t="str">
        <f>IF(A475="","",VLOOKUP(A475,'Lista de Produtos'!A:I,9,FALSE))</f>
        <v/>
      </c>
      <c r="G475" s="17"/>
      <c r="H475" s="17"/>
      <c r="I475" s="22"/>
    </row>
    <row r="476" spans="1:9" ht="15" customHeight="1" x14ac:dyDescent="0.2">
      <c r="A476" s="74"/>
      <c r="B476" s="11" t="str">
        <f>IF(A476="","",VLOOKUP(A476,'Lista de Produtos'!A:I,3,FALSE))</f>
        <v/>
      </c>
      <c r="C476" s="13" t="str">
        <f>IF(A476="","",VLOOKUP(A476,'Lista de Produtos'!A:I,4,FALSE))</f>
        <v/>
      </c>
      <c r="D476" s="16" t="str">
        <f>IF(A476="","",VLOOKUP(A476,'Lista de Produtos'!A:I,2,FALSE))</f>
        <v/>
      </c>
      <c r="E476" s="16" t="str">
        <f>IF(A476="","",VLOOKUP(A476,'Lista de Produtos'!A:I,7,FALSE))</f>
        <v/>
      </c>
      <c r="F476" s="16" t="str">
        <f>IF(A476="","",VLOOKUP(A476,'Lista de Produtos'!A:I,9,FALSE))</f>
        <v/>
      </c>
      <c r="G476" s="16"/>
      <c r="H476" s="16"/>
      <c r="I476" s="22"/>
    </row>
    <row r="477" spans="1:9" ht="15" customHeight="1" x14ac:dyDescent="0.2">
      <c r="A477" s="73"/>
      <c r="B477" s="10" t="str">
        <f>IF(A477="","",VLOOKUP(A477,'Lista de Produtos'!A:I,3,FALSE))</f>
        <v/>
      </c>
      <c r="C477" s="14" t="str">
        <f>IF(A477="","",VLOOKUP(A477,'Lista de Produtos'!A:I,4,FALSE))</f>
        <v/>
      </c>
      <c r="D477" s="17" t="str">
        <f>IF(A477="","",VLOOKUP(A477,'Lista de Produtos'!A:I,2,FALSE))</f>
        <v/>
      </c>
      <c r="E477" s="17" t="str">
        <f>IF(A477="","",VLOOKUP(A477,'Lista de Produtos'!A:I,7,FALSE))</f>
        <v/>
      </c>
      <c r="F477" s="68" t="str">
        <f>IF(A477="","",VLOOKUP(A477,'Lista de Produtos'!A:I,9,FALSE))</f>
        <v/>
      </c>
      <c r="G477" s="17"/>
      <c r="H477" s="17"/>
      <c r="I477" s="22"/>
    </row>
    <row r="478" spans="1:9" ht="15" customHeight="1" x14ac:dyDescent="0.2">
      <c r="A478" s="74"/>
      <c r="B478" s="11" t="str">
        <f>IF(A478="","",VLOOKUP(A478,'Lista de Produtos'!A:I,3,FALSE))</f>
        <v/>
      </c>
      <c r="C478" s="13" t="str">
        <f>IF(A478="","",VLOOKUP(A478,'Lista de Produtos'!A:I,4,FALSE))</f>
        <v/>
      </c>
      <c r="D478" s="16" t="str">
        <f>IF(A478="","",VLOOKUP(A478,'Lista de Produtos'!A:I,2,FALSE))</f>
        <v/>
      </c>
      <c r="E478" s="16" t="str">
        <f>IF(A478="","",VLOOKUP(A478,'Lista de Produtos'!A:I,7,FALSE))</f>
        <v/>
      </c>
      <c r="F478" s="16" t="str">
        <f>IF(A478="","",VLOOKUP(A478,'Lista de Produtos'!A:I,9,FALSE))</f>
        <v/>
      </c>
      <c r="G478" s="16"/>
      <c r="H478" s="16"/>
      <c r="I478" s="22"/>
    </row>
    <row r="479" spans="1:9" ht="15" customHeight="1" x14ac:dyDescent="0.2">
      <c r="A479" s="73"/>
      <c r="B479" s="10" t="str">
        <f>IF(A479="","",VLOOKUP(A479,'Lista de Produtos'!A:I,3,FALSE))</f>
        <v/>
      </c>
      <c r="C479" s="14" t="str">
        <f>IF(A479="","",VLOOKUP(A479,'Lista de Produtos'!A:I,4,FALSE))</f>
        <v/>
      </c>
      <c r="D479" s="17" t="str">
        <f>IF(A479="","",VLOOKUP(A479,'Lista de Produtos'!A:I,2,FALSE))</f>
        <v/>
      </c>
      <c r="E479" s="17" t="str">
        <f>IF(A479="","",VLOOKUP(A479,'Lista de Produtos'!A:I,7,FALSE))</f>
        <v/>
      </c>
      <c r="F479" s="68" t="str">
        <f>IF(A479="","",VLOOKUP(A479,'Lista de Produtos'!A:I,9,FALSE))</f>
        <v/>
      </c>
      <c r="G479" s="17"/>
      <c r="H479" s="17"/>
      <c r="I479" s="22"/>
    </row>
    <row r="480" spans="1:9" ht="15" customHeight="1" x14ac:dyDescent="0.2">
      <c r="A480" s="74"/>
      <c r="B480" s="11" t="str">
        <f>IF(A480="","",VLOOKUP(A480,'Lista de Produtos'!A:I,3,FALSE))</f>
        <v/>
      </c>
      <c r="C480" s="13" t="str">
        <f>IF(A480="","",VLOOKUP(A480,'Lista de Produtos'!A:I,4,FALSE))</f>
        <v/>
      </c>
      <c r="D480" s="16" t="str">
        <f>IF(A480="","",VLOOKUP(A480,'Lista de Produtos'!A:I,2,FALSE))</f>
        <v/>
      </c>
      <c r="E480" s="16" t="str">
        <f>IF(A480="","",VLOOKUP(A480,'Lista de Produtos'!A:I,7,FALSE))</f>
        <v/>
      </c>
      <c r="F480" s="16" t="str">
        <f>IF(A480="","",VLOOKUP(A480,'Lista de Produtos'!A:I,9,FALSE))</f>
        <v/>
      </c>
      <c r="G480" s="16"/>
      <c r="H480" s="16"/>
      <c r="I480" s="22"/>
    </row>
    <row r="481" spans="1:9" ht="15" customHeight="1" x14ac:dyDescent="0.2">
      <c r="A481" s="73"/>
      <c r="B481" s="10" t="str">
        <f>IF(A481="","",VLOOKUP(A481,'Lista de Produtos'!A:I,3,FALSE))</f>
        <v/>
      </c>
      <c r="C481" s="14" t="str">
        <f>IF(A481="","",VLOOKUP(A481,'Lista de Produtos'!A:I,4,FALSE))</f>
        <v/>
      </c>
      <c r="D481" s="17" t="str">
        <f>IF(A481="","",VLOOKUP(A481,'Lista de Produtos'!A:I,2,FALSE))</f>
        <v/>
      </c>
      <c r="E481" s="17" t="str">
        <f>IF(A481="","",VLOOKUP(A481,'Lista de Produtos'!A:I,7,FALSE))</f>
        <v/>
      </c>
      <c r="F481" s="68" t="str">
        <f>IF(A481="","",VLOOKUP(A481,'Lista de Produtos'!A:I,9,FALSE))</f>
        <v/>
      </c>
      <c r="G481" s="17"/>
      <c r="H481" s="17"/>
      <c r="I481" s="22"/>
    </row>
    <row r="482" spans="1:9" ht="15" customHeight="1" x14ac:dyDescent="0.2">
      <c r="A482" s="74"/>
      <c r="B482" s="11" t="str">
        <f>IF(A482="","",VLOOKUP(A482,'Lista de Produtos'!A:I,3,FALSE))</f>
        <v/>
      </c>
      <c r="C482" s="13" t="str">
        <f>IF(A482="","",VLOOKUP(A482,'Lista de Produtos'!A:I,4,FALSE))</f>
        <v/>
      </c>
      <c r="D482" s="16" t="str">
        <f>IF(A482="","",VLOOKUP(A482,'Lista de Produtos'!A:I,2,FALSE))</f>
        <v/>
      </c>
      <c r="E482" s="16" t="str">
        <f>IF(A482="","",VLOOKUP(A482,'Lista de Produtos'!A:I,7,FALSE))</f>
        <v/>
      </c>
      <c r="F482" s="16" t="str">
        <f>IF(A482="","",VLOOKUP(A482,'Lista de Produtos'!A:I,9,FALSE))</f>
        <v/>
      </c>
      <c r="G482" s="16"/>
      <c r="H482" s="16"/>
      <c r="I482" s="22"/>
    </row>
    <row r="483" spans="1:9" ht="15" customHeight="1" x14ac:dyDescent="0.2">
      <c r="A483" s="73"/>
      <c r="B483" s="10" t="str">
        <f>IF(A483="","",VLOOKUP(A483,'Lista de Produtos'!A:I,3,FALSE))</f>
        <v/>
      </c>
      <c r="C483" s="14" t="str">
        <f>IF(A483="","",VLOOKUP(A483,'Lista de Produtos'!A:I,4,FALSE))</f>
        <v/>
      </c>
      <c r="D483" s="17" t="str">
        <f>IF(A483="","",VLOOKUP(A483,'Lista de Produtos'!A:I,2,FALSE))</f>
        <v/>
      </c>
      <c r="E483" s="17" t="str">
        <f>IF(A483="","",VLOOKUP(A483,'Lista de Produtos'!A:I,7,FALSE))</f>
        <v/>
      </c>
      <c r="F483" s="68" t="str">
        <f>IF(A483="","",VLOOKUP(A483,'Lista de Produtos'!A:I,9,FALSE))</f>
        <v/>
      </c>
      <c r="G483" s="17"/>
      <c r="H483" s="17"/>
      <c r="I483" s="22"/>
    </row>
    <row r="484" spans="1:9" ht="15" customHeight="1" x14ac:dyDescent="0.2">
      <c r="A484" s="74"/>
      <c r="B484" s="11" t="str">
        <f>IF(A484="","",VLOOKUP(A484,'Lista de Produtos'!A:I,3,FALSE))</f>
        <v/>
      </c>
      <c r="C484" s="13" t="str">
        <f>IF(A484="","",VLOOKUP(A484,'Lista de Produtos'!A:I,4,FALSE))</f>
        <v/>
      </c>
      <c r="D484" s="16" t="str">
        <f>IF(A484="","",VLOOKUP(A484,'Lista de Produtos'!A:I,2,FALSE))</f>
        <v/>
      </c>
      <c r="E484" s="16" t="str">
        <f>IF(A484="","",VLOOKUP(A484,'Lista de Produtos'!A:I,7,FALSE))</f>
        <v/>
      </c>
      <c r="F484" s="16" t="str">
        <f>IF(A484="","",VLOOKUP(A484,'Lista de Produtos'!A:I,9,FALSE))</f>
        <v/>
      </c>
      <c r="G484" s="16"/>
      <c r="H484" s="16"/>
      <c r="I484" s="22"/>
    </row>
    <row r="485" spans="1:9" ht="15" customHeight="1" x14ac:dyDescent="0.2">
      <c r="A485" s="73"/>
      <c r="B485" s="10" t="str">
        <f>IF(A485="","",VLOOKUP(A485,'Lista de Produtos'!A:I,3,FALSE))</f>
        <v/>
      </c>
      <c r="C485" s="14" t="str">
        <f>IF(A485="","",VLOOKUP(A485,'Lista de Produtos'!A:I,4,FALSE))</f>
        <v/>
      </c>
      <c r="D485" s="17" t="str">
        <f>IF(A485="","",VLOOKUP(A485,'Lista de Produtos'!A:I,2,FALSE))</f>
        <v/>
      </c>
      <c r="E485" s="17" t="str">
        <f>IF(A485="","",VLOOKUP(A485,'Lista de Produtos'!A:I,7,FALSE))</f>
        <v/>
      </c>
      <c r="F485" s="68" t="str">
        <f>IF(A485="","",VLOOKUP(A485,'Lista de Produtos'!A:I,9,FALSE))</f>
        <v/>
      </c>
      <c r="G485" s="17"/>
      <c r="H485" s="17"/>
      <c r="I485" s="22"/>
    </row>
    <row r="486" spans="1:9" ht="15" customHeight="1" x14ac:dyDescent="0.2">
      <c r="A486" s="74"/>
      <c r="B486" s="11" t="str">
        <f>IF(A486="","",VLOOKUP(A486,'Lista de Produtos'!A:I,3,FALSE))</f>
        <v/>
      </c>
      <c r="C486" s="13" t="str">
        <f>IF(A486="","",VLOOKUP(A486,'Lista de Produtos'!A:I,4,FALSE))</f>
        <v/>
      </c>
      <c r="D486" s="16" t="str">
        <f>IF(A486="","",VLOOKUP(A486,'Lista de Produtos'!A:I,2,FALSE))</f>
        <v/>
      </c>
      <c r="E486" s="16" t="str">
        <f>IF(A486="","",VLOOKUP(A486,'Lista de Produtos'!A:I,7,FALSE))</f>
        <v/>
      </c>
      <c r="F486" s="16" t="str">
        <f>IF(A486="","",VLOOKUP(A486,'Lista de Produtos'!A:I,9,FALSE))</f>
        <v/>
      </c>
      <c r="G486" s="16"/>
      <c r="H486" s="16"/>
      <c r="I486" s="22"/>
    </row>
    <row r="487" spans="1:9" ht="15" customHeight="1" x14ac:dyDescent="0.2">
      <c r="A487" s="73"/>
      <c r="B487" s="10" t="str">
        <f>IF(A487="","",VLOOKUP(A487,'Lista de Produtos'!A:I,3,FALSE))</f>
        <v/>
      </c>
      <c r="C487" s="14" t="str">
        <f>IF(A487="","",VLOOKUP(A487,'Lista de Produtos'!A:I,4,FALSE))</f>
        <v/>
      </c>
      <c r="D487" s="17" t="str">
        <f>IF(A487="","",VLOOKUP(A487,'Lista de Produtos'!A:I,2,FALSE))</f>
        <v/>
      </c>
      <c r="E487" s="17" t="str">
        <f>IF(A487="","",VLOOKUP(A487,'Lista de Produtos'!A:I,7,FALSE))</f>
        <v/>
      </c>
      <c r="F487" s="68" t="str">
        <f>IF(A487="","",VLOOKUP(A487,'Lista de Produtos'!A:I,9,FALSE))</f>
        <v/>
      </c>
      <c r="G487" s="17"/>
      <c r="H487" s="17"/>
      <c r="I487" s="22"/>
    </row>
    <row r="488" spans="1:9" ht="15" customHeight="1" x14ac:dyDescent="0.2">
      <c r="A488" s="74"/>
      <c r="B488" s="11" t="str">
        <f>IF(A488="","",VLOOKUP(A488,'Lista de Produtos'!A:I,3,FALSE))</f>
        <v/>
      </c>
      <c r="C488" s="13" t="str">
        <f>IF(A488="","",VLOOKUP(A488,'Lista de Produtos'!A:I,4,FALSE))</f>
        <v/>
      </c>
      <c r="D488" s="16" t="str">
        <f>IF(A488="","",VLOOKUP(A488,'Lista de Produtos'!A:I,2,FALSE))</f>
        <v/>
      </c>
      <c r="E488" s="16" t="str">
        <f>IF(A488="","",VLOOKUP(A488,'Lista de Produtos'!A:I,7,FALSE))</f>
        <v/>
      </c>
      <c r="F488" s="16" t="str">
        <f>IF(A488="","",VLOOKUP(A488,'Lista de Produtos'!A:I,9,FALSE))</f>
        <v/>
      </c>
      <c r="G488" s="16"/>
      <c r="H488" s="16"/>
      <c r="I488" s="22"/>
    </row>
    <row r="489" spans="1:9" ht="15" customHeight="1" x14ac:dyDescent="0.2">
      <c r="A489" s="73"/>
      <c r="B489" s="10" t="str">
        <f>IF(A489="","",VLOOKUP(A489,'Lista de Produtos'!A:I,3,FALSE))</f>
        <v/>
      </c>
      <c r="C489" s="14" t="str">
        <f>IF(A489="","",VLOOKUP(A489,'Lista de Produtos'!A:I,4,FALSE))</f>
        <v/>
      </c>
      <c r="D489" s="17" t="str">
        <f>IF(A489="","",VLOOKUP(A489,'Lista de Produtos'!A:I,2,FALSE))</f>
        <v/>
      </c>
      <c r="E489" s="17" t="str">
        <f>IF(A489="","",VLOOKUP(A489,'Lista de Produtos'!A:I,7,FALSE))</f>
        <v/>
      </c>
      <c r="F489" s="68" t="str">
        <f>IF(A489="","",VLOOKUP(A489,'Lista de Produtos'!A:I,9,FALSE))</f>
        <v/>
      </c>
      <c r="G489" s="17"/>
      <c r="H489" s="17"/>
      <c r="I489" s="22"/>
    </row>
    <row r="490" spans="1:9" ht="15" customHeight="1" x14ac:dyDescent="0.2">
      <c r="A490" s="74"/>
      <c r="B490" s="11" t="str">
        <f>IF(A490="","",VLOOKUP(A490,'Lista de Produtos'!A:I,3,FALSE))</f>
        <v/>
      </c>
      <c r="C490" s="13" t="str">
        <f>IF(A490="","",VLOOKUP(A490,'Lista de Produtos'!A:I,4,FALSE))</f>
        <v/>
      </c>
      <c r="D490" s="16" t="str">
        <f>IF(A490="","",VLOOKUP(A490,'Lista de Produtos'!A:I,2,FALSE))</f>
        <v/>
      </c>
      <c r="E490" s="16" t="str">
        <f>IF(A490="","",VLOOKUP(A490,'Lista de Produtos'!A:I,7,FALSE))</f>
        <v/>
      </c>
      <c r="F490" s="16" t="str">
        <f>IF(A490="","",VLOOKUP(A490,'Lista de Produtos'!A:I,9,FALSE))</f>
        <v/>
      </c>
      <c r="G490" s="16"/>
      <c r="H490" s="16"/>
      <c r="I490" s="22"/>
    </row>
    <row r="491" spans="1:9" ht="15" customHeight="1" x14ac:dyDescent="0.2">
      <c r="A491" s="73"/>
      <c r="B491" s="10" t="str">
        <f>IF(A491="","",VLOOKUP(A491,'Lista de Produtos'!A:I,3,FALSE))</f>
        <v/>
      </c>
      <c r="C491" s="14" t="str">
        <f>IF(A491="","",VLOOKUP(A491,'Lista de Produtos'!A:I,4,FALSE))</f>
        <v/>
      </c>
      <c r="D491" s="17" t="str">
        <f>IF(A491="","",VLOOKUP(A491,'Lista de Produtos'!A:I,2,FALSE))</f>
        <v/>
      </c>
      <c r="E491" s="17" t="str">
        <f>IF(A491="","",VLOOKUP(A491,'Lista de Produtos'!A:I,7,FALSE))</f>
        <v/>
      </c>
      <c r="F491" s="68" t="str">
        <f>IF(A491="","",VLOOKUP(A491,'Lista de Produtos'!A:I,9,FALSE))</f>
        <v/>
      </c>
      <c r="G491" s="17"/>
      <c r="H491" s="17"/>
      <c r="I491" s="22"/>
    </row>
    <row r="492" spans="1:9" ht="15" customHeight="1" x14ac:dyDescent="0.2">
      <c r="A492" s="74"/>
      <c r="B492" s="11" t="str">
        <f>IF(A492="","",VLOOKUP(A492,'Lista de Produtos'!A:I,3,FALSE))</f>
        <v/>
      </c>
      <c r="C492" s="13" t="str">
        <f>IF(A492="","",VLOOKUP(A492,'Lista de Produtos'!A:I,4,FALSE))</f>
        <v/>
      </c>
      <c r="D492" s="16" t="str">
        <f>IF(A492="","",VLOOKUP(A492,'Lista de Produtos'!A:I,2,FALSE))</f>
        <v/>
      </c>
      <c r="E492" s="16" t="str">
        <f>IF(A492="","",VLOOKUP(A492,'Lista de Produtos'!A:I,7,FALSE))</f>
        <v/>
      </c>
      <c r="F492" s="16" t="str">
        <f>IF(A492="","",VLOOKUP(A492,'Lista de Produtos'!A:I,9,FALSE))</f>
        <v/>
      </c>
      <c r="G492" s="16"/>
      <c r="H492" s="16"/>
      <c r="I492" s="22"/>
    </row>
    <row r="493" spans="1:9" ht="15" customHeight="1" x14ac:dyDescent="0.2">
      <c r="A493" s="73"/>
      <c r="B493" s="10" t="str">
        <f>IF(A493="","",VLOOKUP(A493,'Lista de Produtos'!A:I,3,FALSE))</f>
        <v/>
      </c>
      <c r="C493" s="14" t="str">
        <f>IF(A493="","",VLOOKUP(A493,'Lista de Produtos'!A:I,4,FALSE))</f>
        <v/>
      </c>
      <c r="D493" s="17" t="str">
        <f>IF(A493="","",VLOOKUP(A493,'Lista de Produtos'!A:I,2,FALSE))</f>
        <v/>
      </c>
      <c r="E493" s="17" t="str">
        <f>IF(A493="","",VLOOKUP(A493,'Lista de Produtos'!A:I,7,FALSE))</f>
        <v/>
      </c>
      <c r="F493" s="68" t="str">
        <f>IF(A493="","",VLOOKUP(A493,'Lista de Produtos'!A:I,9,FALSE))</f>
        <v/>
      </c>
      <c r="G493" s="17"/>
      <c r="H493" s="17"/>
      <c r="I493" s="22"/>
    </row>
    <row r="494" spans="1:9" ht="15" customHeight="1" x14ac:dyDescent="0.2">
      <c r="A494" s="74"/>
      <c r="B494" s="11" t="str">
        <f>IF(A494="","",VLOOKUP(A494,'Lista de Produtos'!A:I,3,FALSE))</f>
        <v/>
      </c>
      <c r="C494" s="13" t="str">
        <f>IF(A494="","",VLOOKUP(A494,'Lista de Produtos'!A:I,4,FALSE))</f>
        <v/>
      </c>
      <c r="D494" s="16" t="str">
        <f>IF(A494="","",VLOOKUP(A494,'Lista de Produtos'!A:I,2,FALSE))</f>
        <v/>
      </c>
      <c r="E494" s="16" t="str">
        <f>IF(A494="","",VLOOKUP(A494,'Lista de Produtos'!A:I,7,FALSE))</f>
        <v/>
      </c>
      <c r="F494" s="16" t="str">
        <f>IF(A494="","",VLOOKUP(A494,'Lista de Produtos'!A:I,9,FALSE))</f>
        <v/>
      </c>
      <c r="G494" s="16"/>
      <c r="H494" s="16"/>
      <c r="I494" s="22"/>
    </row>
    <row r="495" spans="1:9" ht="15" customHeight="1" x14ac:dyDescent="0.2">
      <c r="A495" s="73"/>
      <c r="B495" s="10" t="str">
        <f>IF(A495="","",VLOOKUP(A495,'Lista de Produtos'!A:I,3,FALSE))</f>
        <v/>
      </c>
      <c r="C495" s="14" t="str">
        <f>IF(A495="","",VLOOKUP(A495,'Lista de Produtos'!A:I,4,FALSE))</f>
        <v/>
      </c>
      <c r="D495" s="17" t="str">
        <f>IF(A495="","",VLOOKUP(A495,'Lista de Produtos'!A:I,2,FALSE))</f>
        <v/>
      </c>
      <c r="E495" s="17" t="str">
        <f>IF(A495="","",VLOOKUP(A495,'Lista de Produtos'!A:I,7,FALSE))</f>
        <v/>
      </c>
      <c r="F495" s="68" t="str">
        <f>IF(A495="","",VLOOKUP(A495,'Lista de Produtos'!A:I,9,FALSE))</f>
        <v/>
      </c>
      <c r="G495" s="17"/>
      <c r="H495" s="17"/>
      <c r="I495" s="22"/>
    </row>
    <row r="496" spans="1:9" ht="15" customHeight="1" x14ac:dyDescent="0.2">
      <c r="A496" s="74"/>
      <c r="B496" s="11" t="str">
        <f>IF(A496="","",VLOOKUP(A496,'Lista de Produtos'!A:I,3,FALSE))</f>
        <v/>
      </c>
      <c r="C496" s="13" t="str">
        <f>IF(A496="","",VLOOKUP(A496,'Lista de Produtos'!A:I,4,FALSE))</f>
        <v/>
      </c>
      <c r="D496" s="16" t="str">
        <f>IF(A496="","",VLOOKUP(A496,'Lista de Produtos'!A:I,2,FALSE))</f>
        <v/>
      </c>
      <c r="E496" s="16" t="str">
        <f>IF(A496="","",VLOOKUP(A496,'Lista de Produtos'!A:I,7,FALSE))</f>
        <v/>
      </c>
      <c r="F496" s="16" t="str">
        <f>IF(A496="","",VLOOKUP(A496,'Lista de Produtos'!A:I,9,FALSE))</f>
        <v/>
      </c>
      <c r="G496" s="16"/>
      <c r="H496" s="16"/>
      <c r="I496" s="22"/>
    </row>
    <row r="497" spans="1:9" ht="15" customHeight="1" x14ac:dyDescent="0.2">
      <c r="A497" s="73"/>
      <c r="B497" s="10" t="str">
        <f>IF(A497="","",VLOOKUP(A497,'Lista de Produtos'!A:I,3,FALSE))</f>
        <v/>
      </c>
      <c r="C497" s="14" t="str">
        <f>IF(A497="","",VLOOKUP(A497,'Lista de Produtos'!A:I,4,FALSE))</f>
        <v/>
      </c>
      <c r="D497" s="17" t="str">
        <f>IF(A497="","",VLOOKUP(A497,'Lista de Produtos'!A:I,2,FALSE))</f>
        <v/>
      </c>
      <c r="E497" s="17" t="str">
        <f>IF(A497="","",VLOOKUP(A497,'Lista de Produtos'!A:I,7,FALSE))</f>
        <v/>
      </c>
      <c r="F497" s="68" t="str">
        <f>IF(A497="","",VLOOKUP(A497,'Lista de Produtos'!A:I,9,FALSE))</f>
        <v/>
      </c>
      <c r="G497" s="17"/>
      <c r="H497" s="17"/>
      <c r="I497" s="22"/>
    </row>
    <row r="498" spans="1:9" ht="15" customHeight="1" x14ac:dyDescent="0.2">
      <c r="A498" s="74"/>
      <c r="B498" s="11" t="str">
        <f>IF(A498="","",VLOOKUP(A498,'Lista de Produtos'!A:I,3,FALSE))</f>
        <v/>
      </c>
      <c r="C498" s="13" t="str">
        <f>IF(A498="","",VLOOKUP(A498,'Lista de Produtos'!A:I,4,FALSE))</f>
        <v/>
      </c>
      <c r="D498" s="16" t="str">
        <f>IF(A498="","",VLOOKUP(A498,'Lista de Produtos'!A:I,2,FALSE))</f>
        <v/>
      </c>
      <c r="E498" s="16" t="str">
        <f>IF(A498="","",VLOOKUP(A498,'Lista de Produtos'!A:I,7,FALSE))</f>
        <v/>
      </c>
      <c r="F498" s="16" t="str">
        <f>IF(A498="","",VLOOKUP(A498,'Lista de Produtos'!A:I,9,FALSE))</f>
        <v/>
      </c>
      <c r="G498" s="16"/>
      <c r="H498" s="16"/>
      <c r="I498" s="22"/>
    </row>
    <row r="499" spans="1:9" ht="15" customHeight="1" x14ac:dyDescent="0.2">
      <c r="A499" s="73"/>
      <c r="B499" s="10" t="str">
        <f>IF(A499="","",VLOOKUP(A499,'Lista de Produtos'!A:I,3,FALSE))</f>
        <v/>
      </c>
      <c r="C499" s="14" t="str">
        <f>IF(A499="","",VLOOKUP(A499,'Lista de Produtos'!A:I,4,FALSE))</f>
        <v/>
      </c>
      <c r="D499" s="17" t="str">
        <f>IF(A499="","",VLOOKUP(A499,'Lista de Produtos'!A:I,2,FALSE))</f>
        <v/>
      </c>
      <c r="E499" s="17" t="str">
        <f>IF(A499="","",VLOOKUP(A499,'Lista de Produtos'!A:I,7,FALSE))</f>
        <v/>
      </c>
      <c r="F499" s="68" t="str">
        <f>IF(A499="","",VLOOKUP(A499,'Lista de Produtos'!A:I,9,FALSE))</f>
        <v/>
      </c>
      <c r="G499" s="17"/>
      <c r="H499" s="17"/>
      <c r="I499" s="22"/>
    </row>
    <row r="500" spans="1:9" ht="15" customHeight="1" x14ac:dyDescent="0.2">
      <c r="A500" s="75"/>
      <c r="B500" s="12" t="str">
        <f>IF(A500="","",VLOOKUP(A500,'Lista de Produtos'!A:I,3,FALSE))</f>
        <v/>
      </c>
      <c r="C500" s="15" t="str">
        <f>IF(A500="","",VLOOKUP(A500,'Lista de Produtos'!A:I,4,FALSE))</f>
        <v/>
      </c>
      <c r="D500" s="18" t="str">
        <f>IF(A500="","",VLOOKUP(A500,'Lista de Produtos'!A:I,2,FALSE))</f>
        <v/>
      </c>
      <c r="E500" s="18" t="str">
        <f>IF(A500="","",VLOOKUP(A500,'Lista de Produtos'!A:I,7,FALSE))</f>
        <v/>
      </c>
      <c r="F500" s="18" t="str">
        <f>IF(A500="","",VLOOKUP(A500,'Lista de Produtos'!A:I,9,FALSE))</f>
        <v/>
      </c>
      <c r="G500" s="18"/>
      <c r="H500" s="18"/>
      <c r="I500" s="23"/>
    </row>
    <row r="501" spans="1:9" ht="15" customHeight="1" x14ac:dyDescent="0.2">
      <c r="A501" s="76"/>
      <c r="B501" s="5" t="str">
        <f>IF(A501="","",VLOOKUP(A501,'Lista de Produtos'!A:I,3,FALSE))</f>
        <v/>
      </c>
      <c r="C501" s="9" t="str">
        <f>IF(A501="","",VLOOKUP(A501,'Lista de Produtos'!A:I,4,FALSE))</f>
        <v/>
      </c>
      <c r="D501" s="3" t="str">
        <f>IF(A501="","",VLOOKUP(A501,'Lista de Produtos'!A:I,2,FALSE))</f>
        <v/>
      </c>
      <c r="E501" s="3" t="str">
        <f>IF(A501="","",VLOOKUP(A501,'Lista de Produtos'!A:I,7,FALSE))</f>
        <v/>
      </c>
      <c r="F501" s="3" t="str">
        <f>IF(A501="","",VLOOKUP(A501,'Lista de Produtos'!A:I,10,FALSE))</f>
        <v/>
      </c>
      <c r="G501" s="3"/>
      <c r="H501" s="3"/>
      <c r="I501" s="24"/>
    </row>
    <row r="502" spans="1:9" s="19" customFormat="1" ht="15.75" customHeight="1" x14ac:dyDescent="0.2">
      <c r="A502" s="77"/>
      <c r="I502" s="25"/>
    </row>
    <row r="503" spans="1:9" s="19" customFormat="1" ht="15.75" customHeight="1" x14ac:dyDescent="0.2">
      <c r="A503" s="77"/>
      <c r="I503" s="25"/>
    </row>
    <row r="504" spans="1:9" s="19" customFormat="1" ht="15.75" customHeight="1" x14ac:dyDescent="0.2">
      <c r="A504" s="77"/>
      <c r="I504" s="25"/>
    </row>
    <row r="505" spans="1:9" s="19" customFormat="1" ht="15.75" customHeight="1" x14ac:dyDescent="0.2">
      <c r="A505" s="77"/>
      <c r="I505" s="25"/>
    </row>
    <row r="506" spans="1:9" s="19" customFormat="1" ht="15.75" customHeight="1" x14ac:dyDescent="0.2">
      <c r="A506" s="77"/>
      <c r="I506" s="25"/>
    </row>
    <row r="507" spans="1:9" s="19" customFormat="1" ht="15.75" customHeight="1" x14ac:dyDescent="0.2">
      <c r="A507" s="77"/>
      <c r="I507" s="25"/>
    </row>
    <row r="508" spans="1:9" s="19" customFormat="1" ht="15.75" customHeight="1" x14ac:dyDescent="0.2">
      <c r="A508" s="77"/>
      <c r="I508" s="25"/>
    </row>
    <row r="509" spans="1:9" s="19" customFormat="1" ht="15.75" customHeight="1" x14ac:dyDescent="0.2">
      <c r="A509" s="77"/>
      <c r="I509" s="25"/>
    </row>
    <row r="510" spans="1:9" s="19" customFormat="1" ht="15.75" customHeight="1" x14ac:dyDescent="0.2">
      <c r="A510" s="77"/>
      <c r="I510" s="25"/>
    </row>
    <row r="511" spans="1:9" s="19" customFormat="1" ht="15.75" customHeight="1" x14ac:dyDescent="0.2">
      <c r="A511" s="77"/>
      <c r="I511" s="25"/>
    </row>
    <row r="512" spans="1:9" s="19" customFormat="1" ht="15.75" customHeight="1" x14ac:dyDescent="0.2">
      <c r="A512" s="77"/>
      <c r="I512" s="25"/>
    </row>
    <row r="513" spans="1:9" s="19" customFormat="1" ht="15.75" customHeight="1" x14ac:dyDescent="0.2">
      <c r="A513" s="77"/>
      <c r="I513" s="25"/>
    </row>
    <row r="514" spans="1:9" s="19" customFormat="1" ht="15.75" customHeight="1" x14ac:dyDescent="0.2">
      <c r="A514" s="77"/>
      <c r="I514" s="25"/>
    </row>
    <row r="515" spans="1:9" s="19" customFormat="1" ht="15.75" customHeight="1" x14ac:dyDescent="0.2">
      <c r="A515" s="77"/>
      <c r="I515" s="25"/>
    </row>
    <row r="516" spans="1:9" s="19" customFormat="1" ht="15.75" customHeight="1" x14ac:dyDescent="0.2">
      <c r="A516" s="77"/>
      <c r="I516" s="25"/>
    </row>
    <row r="517" spans="1:9" s="19" customFormat="1" ht="15.75" customHeight="1" x14ac:dyDescent="0.2">
      <c r="A517" s="77"/>
      <c r="I517" s="25"/>
    </row>
    <row r="518" spans="1:9" s="19" customFormat="1" ht="15.75" customHeight="1" x14ac:dyDescent="0.2">
      <c r="A518" s="77"/>
      <c r="I518" s="25"/>
    </row>
    <row r="519" spans="1:9" s="19" customFormat="1" ht="15.75" customHeight="1" x14ac:dyDescent="0.2">
      <c r="A519" s="77"/>
      <c r="I519" s="25"/>
    </row>
    <row r="520" spans="1:9" s="19" customFormat="1" ht="15.75" customHeight="1" x14ac:dyDescent="0.2">
      <c r="A520" s="77"/>
      <c r="I520" s="25"/>
    </row>
    <row r="521" spans="1:9" s="19" customFormat="1" ht="15.75" customHeight="1" x14ac:dyDescent="0.2">
      <c r="A521" s="77"/>
      <c r="I521" s="25"/>
    </row>
    <row r="522" spans="1:9" s="19" customFormat="1" ht="15.75" customHeight="1" x14ac:dyDescent="0.2">
      <c r="A522" s="77"/>
      <c r="I522" s="25"/>
    </row>
    <row r="523" spans="1:9" s="19" customFormat="1" ht="15.75" customHeight="1" x14ac:dyDescent="0.2">
      <c r="A523" s="77"/>
      <c r="I523" s="25"/>
    </row>
    <row r="524" spans="1:9" s="19" customFormat="1" ht="15.75" customHeight="1" x14ac:dyDescent="0.2">
      <c r="A524" s="77"/>
      <c r="I524" s="25"/>
    </row>
    <row r="525" spans="1:9" s="19" customFormat="1" ht="15.75" customHeight="1" x14ac:dyDescent="0.2">
      <c r="A525" s="77"/>
      <c r="I525" s="25"/>
    </row>
    <row r="526" spans="1:9" s="19" customFormat="1" ht="15.75" customHeight="1" x14ac:dyDescent="0.2">
      <c r="A526" s="77"/>
      <c r="I526" s="25"/>
    </row>
    <row r="527" spans="1:9" s="19" customFormat="1" ht="15.75" customHeight="1" x14ac:dyDescent="0.2">
      <c r="A527" s="77"/>
      <c r="I527" s="25"/>
    </row>
    <row r="528" spans="1:9" s="19" customFormat="1" ht="15.75" customHeight="1" x14ac:dyDescent="0.2">
      <c r="A528" s="77"/>
      <c r="I528" s="25"/>
    </row>
    <row r="529" spans="1:9" s="19" customFormat="1" ht="15.75" customHeight="1" x14ac:dyDescent="0.2">
      <c r="A529" s="77"/>
      <c r="I529" s="25"/>
    </row>
    <row r="530" spans="1:9" s="19" customFormat="1" ht="15.75" customHeight="1" x14ac:dyDescent="0.2">
      <c r="A530" s="77"/>
      <c r="I530" s="25"/>
    </row>
    <row r="531" spans="1:9" s="19" customFormat="1" ht="15.75" customHeight="1" x14ac:dyDescent="0.2">
      <c r="A531" s="77"/>
      <c r="I531" s="25"/>
    </row>
    <row r="532" spans="1:9" s="19" customFormat="1" ht="15.75" customHeight="1" x14ac:dyDescent="0.2">
      <c r="A532" s="77"/>
      <c r="I532" s="25"/>
    </row>
    <row r="533" spans="1:9" s="19" customFormat="1" ht="15.75" customHeight="1" x14ac:dyDescent="0.2">
      <c r="A533" s="77"/>
      <c r="I533" s="25"/>
    </row>
    <row r="534" spans="1:9" s="19" customFormat="1" ht="15.75" customHeight="1" x14ac:dyDescent="0.2">
      <c r="A534" s="77"/>
      <c r="I534" s="25"/>
    </row>
    <row r="535" spans="1:9" s="19" customFormat="1" ht="15.75" customHeight="1" x14ac:dyDescent="0.2">
      <c r="A535" s="77"/>
      <c r="I535" s="25"/>
    </row>
    <row r="536" spans="1:9" s="19" customFormat="1" ht="15.75" customHeight="1" x14ac:dyDescent="0.2">
      <c r="A536" s="77"/>
      <c r="I536" s="25"/>
    </row>
    <row r="537" spans="1:9" s="19" customFormat="1" ht="15.75" customHeight="1" x14ac:dyDescent="0.2">
      <c r="A537" s="77"/>
      <c r="I537" s="25"/>
    </row>
    <row r="538" spans="1:9" s="19" customFormat="1" ht="15.75" customHeight="1" x14ac:dyDescent="0.2">
      <c r="A538" s="77"/>
      <c r="I538" s="25"/>
    </row>
    <row r="539" spans="1:9" s="19" customFormat="1" ht="15.75" customHeight="1" x14ac:dyDescent="0.2">
      <c r="A539" s="77"/>
      <c r="I539" s="25"/>
    </row>
    <row r="540" spans="1:9" s="19" customFormat="1" ht="15.75" customHeight="1" x14ac:dyDescent="0.2">
      <c r="A540" s="77"/>
      <c r="I540" s="25"/>
    </row>
    <row r="541" spans="1:9" s="19" customFormat="1" ht="15.75" customHeight="1" x14ac:dyDescent="0.2">
      <c r="A541" s="77"/>
      <c r="I541" s="25"/>
    </row>
    <row r="542" spans="1:9" s="19" customFormat="1" ht="15.75" customHeight="1" x14ac:dyDescent="0.2">
      <c r="A542" s="77"/>
      <c r="I542" s="25"/>
    </row>
    <row r="543" spans="1:9" s="19" customFormat="1" ht="15.75" customHeight="1" x14ac:dyDescent="0.2">
      <c r="A543" s="77"/>
      <c r="I543" s="25"/>
    </row>
    <row r="544" spans="1:9" s="19" customFormat="1" ht="15.75" customHeight="1" x14ac:dyDescent="0.2">
      <c r="A544" s="77"/>
      <c r="I544" s="25"/>
    </row>
    <row r="545" spans="1:9" s="19" customFormat="1" ht="15.75" customHeight="1" x14ac:dyDescent="0.2">
      <c r="A545" s="77"/>
      <c r="I545" s="25"/>
    </row>
    <row r="546" spans="1:9" s="19" customFormat="1" ht="15.75" customHeight="1" x14ac:dyDescent="0.2">
      <c r="A546" s="77"/>
      <c r="I546" s="25"/>
    </row>
    <row r="547" spans="1:9" s="19" customFormat="1" ht="15.75" customHeight="1" x14ac:dyDescent="0.2">
      <c r="A547" s="77"/>
      <c r="I547" s="25"/>
    </row>
    <row r="548" spans="1:9" s="19" customFormat="1" ht="15.75" customHeight="1" x14ac:dyDescent="0.2">
      <c r="A548" s="77"/>
      <c r="I548" s="25"/>
    </row>
    <row r="549" spans="1:9" s="19" customFormat="1" ht="15.75" customHeight="1" x14ac:dyDescent="0.2">
      <c r="A549" s="77"/>
      <c r="I549" s="25"/>
    </row>
    <row r="550" spans="1:9" s="19" customFormat="1" ht="15.75" customHeight="1" x14ac:dyDescent="0.2">
      <c r="A550" s="77"/>
      <c r="I550" s="25"/>
    </row>
    <row r="551" spans="1:9" s="19" customFormat="1" ht="15.75" customHeight="1" x14ac:dyDescent="0.2">
      <c r="A551" s="77"/>
      <c r="I551" s="25"/>
    </row>
    <row r="552" spans="1:9" s="19" customFormat="1" ht="15.75" customHeight="1" x14ac:dyDescent="0.2">
      <c r="A552" s="77"/>
      <c r="I552" s="25"/>
    </row>
    <row r="553" spans="1:9" s="19" customFormat="1" ht="15.75" customHeight="1" x14ac:dyDescent="0.2">
      <c r="A553" s="77"/>
      <c r="I553" s="25"/>
    </row>
    <row r="554" spans="1:9" s="19" customFormat="1" ht="15.75" customHeight="1" x14ac:dyDescent="0.2">
      <c r="A554" s="77"/>
      <c r="I554" s="25"/>
    </row>
    <row r="555" spans="1:9" s="19" customFormat="1" ht="15.75" customHeight="1" x14ac:dyDescent="0.2">
      <c r="A555" s="77"/>
      <c r="I555" s="25"/>
    </row>
    <row r="556" spans="1:9" s="19" customFormat="1" ht="15.75" customHeight="1" x14ac:dyDescent="0.2">
      <c r="A556" s="77"/>
      <c r="I556" s="25"/>
    </row>
    <row r="557" spans="1:9" s="19" customFormat="1" ht="15.75" customHeight="1" x14ac:dyDescent="0.2">
      <c r="A557" s="77"/>
      <c r="I557" s="25"/>
    </row>
    <row r="558" spans="1:9" s="19" customFormat="1" ht="15.75" customHeight="1" x14ac:dyDescent="0.2">
      <c r="A558" s="77"/>
      <c r="I558" s="25"/>
    </row>
    <row r="559" spans="1:9" s="19" customFormat="1" ht="15.75" customHeight="1" x14ac:dyDescent="0.2">
      <c r="A559" s="77"/>
      <c r="I559" s="25"/>
    </row>
    <row r="560" spans="1:9" s="19" customFormat="1" ht="15.75" customHeight="1" x14ac:dyDescent="0.2">
      <c r="A560" s="77"/>
      <c r="I560" s="25"/>
    </row>
    <row r="561" spans="1:9" s="19" customFormat="1" ht="15.75" customHeight="1" x14ac:dyDescent="0.2">
      <c r="A561" s="77"/>
      <c r="I561" s="25"/>
    </row>
    <row r="562" spans="1:9" s="19" customFormat="1" ht="15.75" customHeight="1" x14ac:dyDescent="0.2">
      <c r="A562" s="77"/>
      <c r="I562" s="25"/>
    </row>
    <row r="563" spans="1:9" s="19" customFormat="1" ht="15.75" customHeight="1" x14ac:dyDescent="0.2">
      <c r="A563" s="77"/>
      <c r="I563" s="25"/>
    </row>
    <row r="564" spans="1:9" s="19" customFormat="1" ht="15.75" customHeight="1" x14ac:dyDescent="0.2">
      <c r="A564" s="77"/>
      <c r="I564" s="25"/>
    </row>
    <row r="565" spans="1:9" s="19" customFormat="1" ht="15.75" customHeight="1" x14ac:dyDescent="0.2">
      <c r="A565" s="77"/>
      <c r="I565" s="25"/>
    </row>
    <row r="566" spans="1:9" s="19" customFormat="1" ht="15.75" customHeight="1" x14ac:dyDescent="0.2">
      <c r="A566" s="77"/>
      <c r="I566" s="25"/>
    </row>
    <row r="567" spans="1:9" s="19" customFormat="1" ht="15.75" customHeight="1" x14ac:dyDescent="0.2">
      <c r="A567" s="77"/>
      <c r="I567" s="25"/>
    </row>
    <row r="568" spans="1:9" s="19" customFormat="1" ht="15.75" customHeight="1" x14ac:dyDescent="0.2">
      <c r="A568" s="77"/>
      <c r="I568" s="25"/>
    </row>
    <row r="569" spans="1:9" s="19" customFormat="1" ht="15.75" customHeight="1" x14ac:dyDescent="0.2">
      <c r="A569" s="77"/>
      <c r="I569" s="25"/>
    </row>
    <row r="570" spans="1:9" s="19" customFormat="1" ht="15.75" customHeight="1" x14ac:dyDescent="0.2">
      <c r="A570" s="77"/>
      <c r="I570" s="25"/>
    </row>
    <row r="571" spans="1:9" s="19" customFormat="1" ht="15.75" customHeight="1" x14ac:dyDescent="0.2">
      <c r="A571" s="77"/>
      <c r="I571" s="25"/>
    </row>
    <row r="572" spans="1:9" s="19" customFormat="1" ht="15.75" customHeight="1" x14ac:dyDescent="0.2">
      <c r="A572" s="77"/>
      <c r="I572" s="25"/>
    </row>
    <row r="573" spans="1:9" s="19" customFormat="1" ht="15.75" customHeight="1" x14ac:dyDescent="0.2">
      <c r="A573" s="77"/>
      <c r="I573" s="25"/>
    </row>
    <row r="574" spans="1:9" s="19" customFormat="1" ht="15.75" customHeight="1" x14ac:dyDescent="0.2">
      <c r="A574" s="77"/>
      <c r="I574" s="25"/>
    </row>
    <row r="575" spans="1:9" s="19" customFormat="1" ht="15.75" customHeight="1" x14ac:dyDescent="0.2">
      <c r="A575" s="77"/>
      <c r="I575" s="25"/>
    </row>
    <row r="576" spans="1:9" s="19" customFormat="1" ht="15.75" customHeight="1" x14ac:dyDescent="0.2">
      <c r="A576" s="77"/>
      <c r="I576" s="25"/>
    </row>
    <row r="577" spans="1:9" s="19" customFormat="1" ht="15.75" customHeight="1" x14ac:dyDescent="0.2">
      <c r="A577" s="77"/>
      <c r="I577" s="25"/>
    </row>
    <row r="578" spans="1:9" s="19" customFormat="1" ht="15.75" customHeight="1" x14ac:dyDescent="0.2">
      <c r="A578" s="77"/>
      <c r="I578" s="25"/>
    </row>
    <row r="579" spans="1:9" s="19" customFormat="1" ht="15.75" customHeight="1" x14ac:dyDescent="0.2">
      <c r="A579" s="77"/>
      <c r="I579" s="25"/>
    </row>
    <row r="580" spans="1:9" s="19" customFormat="1" ht="15.75" customHeight="1" x14ac:dyDescent="0.2">
      <c r="A580" s="77"/>
      <c r="I580" s="25"/>
    </row>
    <row r="581" spans="1:9" s="19" customFormat="1" ht="15.75" customHeight="1" x14ac:dyDescent="0.2">
      <c r="A581" s="77"/>
      <c r="I581" s="25"/>
    </row>
    <row r="582" spans="1:9" s="19" customFormat="1" ht="15.75" customHeight="1" x14ac:dyDescent="0.2">
      <c r="A582" s="77"/>
      <c r="I582" s="25"/>
    </row>
    <row r="583" spans="1:9" s="19" customFormat="1" ht="15.75" customHeight="1" x14ac:dyDescent="0.2">
      <c r="A583" s="77"/>
      <c r="I583" s="25"/>
    </row>
    <row r="584" spans="1:9" s="19" customFormat="1" ht="15.75" customHeight="1" x14ac:dyDescent="0.2">
      <c r="A584" s="77"/>
      <c r="I584" s="25"/>
    </row>
    <row r="585" spans="1:9" s="19" customFormat="1" ht="15.75" customHeight="1" x14ac:dyDescent="0.2">
      <c r="A585" s="77"/>
      <c r="I585" s="25"/>
    </row>
    <row r="586" spans="1:9" s="19" customFormat="1" ht="15.75" customHeight="1" x14ac:dyDescent="0.2">
      <c r="A586" s="77"/>
      <c r="I586" s="25"/>
    </row>
    <row r="587" spans="1:9" s="19" customFormat="1" ht="15.75" customHeight="1" x14ac:dyDescent="0.2">
      <c r="A587" s="77"/>
      <c r="I587" s="25"/>
    </row>
    <row r="588" spans="1:9" s="19" customFormat="1" ht="15.75" customHeight="1" x14ac:dyDescent="0.2">
      <c r="A588" s="77"/>
      <c r="I588" s="25"/>
    </row>
    <row r="589" spans="1:9" s="19" customFormat="1" ht="15.75" customHeight="1" x14ac:dyDescent="0.2">
      <c r="A589" s="77"/>
      <c r="I589" s="25"/>
    </row>
    <row r="590" spans="1:9" s="19" customFormat="1" ht="15.75" customHeight="1" x14ac:dyDescent="0.2">
      <c r="A590" s="77"/>
      <c r="I590" s="25"/>
    </row>
    <row r="591" spans="1:9" s="19" customFormat="1" ht="15.75" customHeight="1" x14ac:dyDescent="0.2">
      <c r="A591" s="77"/>
      <c r="I591" s="25"/>
    </row>
    <row r="592" spans="1:9" s="19" customFormat="1" ht="15.75" customHeight="1" x14ac:dyDescent="0.2">
      <c r="A592" s="77"/>
      <c r="I592" s="25"/>
    </row>
    <row r="593" spans="1:9" s="19" customFormat="1" ht="15.75" customHeight="1" x14ac:dyDescent="0.2">
      <c r="A593" s="77"/>
      <c r="I593" s="25"/>
    </row>
    <row r="594" spans="1:9" s="19" customFormat="1" ht="15.75" customHeight="1" x14ac:dyDescent="0.2">
      <c r="A594" s="77"/>
      <c r="I594" s="25"/>
    </row>
    <row r="595" spans="1:9" s="19" customFormat="1" ht="15.75" customHeight="1" x14ac:dyDescent="0.2">
      <c r="A595" s="77"/>
      <c r="I595" s="25"/>
    </row>
    <row r="596" spans="1:9" s="19" customFormat="1" ht="15.75" customHeight="1" x14ac:dyDescent="0.2">
      <c r="A596" s="77"/>
      <c r="I596" s="25"/>
    </row>
    <row r="597" spans="1:9" s="19" customFormat="1" ht="15.75" customHeight="1" x14ac:dyDescent="0.2">
      <c r="A597" s="77"/>
      <c r="I597" s="25"/>
    </row>
    <row r="598" spans="1:9" s="19" customFormat="1" ht="15.75" customHeight="1" x14ac:dyDescent="0.2">
      <c r="A598" s="77"/>
      <c r="I598" s="25"/>
    </row>
    <row r="599" spans="1:9" s="19" customFormat="1" ht="15.75" customHeight="1" x14ac:dyDescent="0.2">
      <c r="A599" s="77"/>
      <c r="I599" s="25"/>
    </row>
    <row r="600" spans="1:9" s="19" customFormat="1" ht="15.75" customHeight="1" x14ac:dyDescent="0.2">
      <c r="A600" s="77"/>
      <c r="I600" s="25"/>
    </row>
    <row r="601" spans="1:9" s="19" customFormat="1" ht="15.75" customHeight="1" x14ac:dyDescent="0.2">
      <c r="A601" s="77"/>
      <c r="I601" s="25"/>
    </row>
    <row r="602" spans="1:9" s="19" customFormat="1" ht="15.75" customHeight="1" x14ac:dyDescent="0.2">
      <c r="A602" s="77"/>
      <c r="I602" s="25"/>
    </row>
    <row r="603" spans="1:9" s="19" customFormat="1" ht="15.75" customHeight="1" x14ac:dyDescent="0.2">
      <c r="A603" s="77"/>
      <c r="I603" s="25"/>
    </row>
    <row r="604" spans="1:9" s="19" customFormat="1" ht="15.75" customHeight="1" x14ac:dyDescent="0.2">
      <c r="A604" s="77"/>
      <c r="I604" s="25"/>
    </row>
    <row r="605" spans="1:9" s="19" customFormat="1" ht="15.75" customHeight="1" x14ac:dyDescent="0.2">
      <c r="A605" s="77"/>
      <c r="I605" s="25"/>
    </row>
    <row r="606" spans="1:9" s="19" customFormat="1" ht="15.75" customHeight="1" x14ac:dyDescent="0.2">
      <c r="A606" s="77"/>
      <c r="I606" s="25"/>
    </row>
    <row r="607" spans="1:9" s="19" customFormat="1" ht="15.75" customHeight="1" x14ac:dyDescent="0.2">
      <c r="A607" s="77"/>
      <c r="I607" s="25"/>
    </row>
    <row r="608" spans="1:9" s="19" customFormat="1" ht="15.75" customHeight="1" x14ac:dyDescent="0.2">
      <c r="A608" s="77"/>
      <c r="I608" s="25"/>
    </row>
    <row r="609" spans="1:9" s="19" customFormat="1" ht="15.75" customHeight="1" x14ac:dyDescent="0.2">
      <c r="A609" s="77"/>
      <c r="I609" s="25"/>
    </row>
    <row r="610" spans="1:9" s="19" customFormat="1" ht="15.75" customHeight="1" x14ac:dyDescent="0.2">
      <c r="A610" s="77"/>
      <c r="I610" s="25"/>
    </row>
    <row r="611" spans="1:9" s="19" customFormat="1" ht="15.75" customHeight="1" x14ac:dyDescent="0.2">
      <c r="A611" s="77"/>
      <c r="I611" s="25"/>
    </row>
    <row r="612" spans="1:9" s="19" customFormat="1" ht="15.75" customHeight="1" x14ac:dyDescent="0.2">
      <c r="A612" s="77"/>
      <c r="I612" s="25"/>
    </row>
    <row r="613" spans="1:9" s="19" customFormat="1" ht="15.75" customHeight="1" x14ac:dyDescent="0.2">
      <c r="A613" s="77"/>
      <c r="I613" s="25"/>
    </row>
    <row r="614" spans="1:9" s="19" customFormat="1" ht="15.75" customHeight="1" x14ac:dyDescent="0.2">
      <c r="A614" s="77"/>
      <c r="I614" s="25"/>
    </row>
    <row r="615" spans="1:9" s="19" customFormat="1" ht="15.75" customHeight="1" x14ac:dyDescent="0.2">
      <c r="A615" s="77"/>
      <c r="I615" s="25"/>
    </row>
    <row r="616" spans="1:9" s="19" customFormat="1" ht="15.75" customHeight="1" x14ac:dyDescent="0.2">
      <c r="A616" s="77"/>
      <c r="I616" s="25"/>
    </row>
    <row r="617" spans="1:9" s="19" customFormat="1" ht="15.75" customHeight="1" x14ac:dyDescent="0.2">
      <c r="A617" s="77"/>
      <c r="I617" s="25"/>
    </row>
    <row r="618" spans="1:9" s="19" customFormat="1" ht="15.75" customHeight="1" x14ac:dyDescent="0.2">
      <c r="A618" s="77"/>
      <c r="I618" s="25"/>
    </row>
    <row r="619" spans="1:9" s="19" customFormat="1" ht="15.75" customHeight="1" x14ac:dyDescent="0.2">
      <c r="A619" s="77"/>
      <c r="I619" s="25"/>
    </row>
    <row r="620" spans="1:9" s="19" customFormat="1" ht="15.75" customHeight="1" x14ac:dyDescent="0.2">
      <c r="A620" s="77"/>
      <c r="I620" s="25"/>
    </row>
    <row r="621" spans="1:9" s="19" customFormat="1" ht="15.75" customHeight="1" x14ac:dyDescent="0.2">
      <c r="A621" s="77"/>
      <c r="I621" s="25"/>
    </row>
    <row r="622" spans="1:9" s="19" customFormat="1" ht="15.75" customHeight="1" x14ac:dyDescent="0.2">
      <c r="A622" s="77"/>
      <c r="I622" s="25"/>
    </row>
    <row r="623" spans="1:9" s="19" customFormat="1" ht="15.75" customHeight="1" x14ac:dyDescent="0.2">
      <c r="A623" s="77"/>
      <c r="I623" s="25"/>
    </row>
    <row r="624" spans="1:9" s="19" customFormat="1" ht="15.75" customHeight="1" x14ac:dyDescent="0.2">
      <c r="A624" s="77"/>
      <c r="I624" s="25"/>
    </row>
    <row r="625" spans="1:9" s="19" customFormat="1" ht="15.75" customHeight="1" x14ac:dyDescent="0.2">
      <c r="A625" s="77"/>
      <c r="I625" s="25"/>
    </row>
    <row r="626" spans="1:9" s="19" customFormat="1" ht="15.75" customHeight="1" x14ac:dyDescent="0.2">
      <c r="A626" s="77"/>
      <c r="I626" s="25"/>
    </row>
    <row r="627" spans="1:9" s="19" customFormat="1" ht="15.75" customHeight="1" x14ac:dyDescent="0.2">
      <c r="A627" s="77"/>
      <c r="I627" s="25"/>
    </row>
    <row r="628" spans="1:9" s="19" customFormat="1" ht="15.75" customHeight="1" x14ac:dyDescent="0.2">
      <c r="A628" s="77"/>
      <c r="I628" s="25"/>
    </row>
    <row r="629" spans="1:9" s="19" customFormat="1" ht="15.75" customHeight="1" x14ac:dyDescent="0.2">
      <c r="A629" s="77"/>
      <c r="I629" s="25"/>
    </row>
    <row r="630" spans="1:9" s="19" customFormat="1" ht="15.75" customHeight="1" x14ac:dyDescent="0.2">
      <c r="A630" s="77"/>
      <c r="I630" s="25"/>
    </row>
    <row r="631" spans="1:9" s="19" customFormat="1" ht="15.75" customHeight="1" x14ac:dyDescent="0.2">
      <c r="A631" s="77"/>
      <c r="I631" s="25"/>
    </row>
    <row r="632" spans="1:9" s="19" customFormat="1" ht="15.75" customHeight="1" x14ac:dyDescent="0.2">
      <c r="A632" s="77"/>
      <c r="I632" s="25"/>
    </row>
    <row r="633" spans="1:9" s="19" customFormat="1" ht="15.75" customHeight="1" x14ac:dyDescent="0.2">
      <c r="A633" s="77"/>
      <c r="I633" s="25"/>
    </row>
    <row r="634" spans="1:9" s="19" customFormat="1" ht="15.75" customHeight="1" x14ac:dyDescent="0.2">
      <c r="A634" s="77"/>
      <c r="I634" s="25"/>
    </row>
    <row r="635" spans="1:9" s="19" customFormat="1" ht="15.75" customHeight="1" x14ac:dyDescent="0.2">
      <c r="A635" s="77"/>
      <c r="I635" s="25"/>
    </row>
    <row r="636" spans="1:9" s="19" customFormat="1" ht="15.75" customHeight="1" x14ac:dyDescent="0.2">
      <c r="A636" s="77"/>
      <c r="I636" s="25"/>
    </row>
    <row r="637" spans="1:9" s="19" customFormat="1" ht="15.75" customHeight="1" x14ac:dyDescent="0.2">
      <c r="A637" s="77"/>
      <c r="I637" s="25"/>
    </row>
    <row r="638" spans="1:9" s="19" customFormat="1" ht="15.75" customHeight="1" x14ac:dyDescent="0.2">
      <c r="A638" s="77"/>
      <c r="I638" s="25"/>
    </row>
    <row r="639" spans="1:9" s="19" customFormat="1" ht="15.75" customHeight="1" x14ac:dyDescent="0.2">
      <c r="A639" s="77"/>
      <c r="I639" s="25"/>
    </row>
    <row r="640" spans="1:9" s="19" customFormat="1" ht="15.75" customHeight="1" x14ac:dyDescent="0.2">
      <c r="A640" s="77"/>
      <c r="I640" s="25"/>
    </row>
    <row r="641" spans="1:9" s="19" customFormat="1" ht="15.75" customHeight="1" x14ac:dyDescent="0.2">
      <c r="A641" s="77"/>
      <c r="I641" s="25"/>
    </row>
    <row r="642" spans="1:9" s="19" customFormat="1" ht="15.75" customHeight="1" x14ac:dyDescent="0.2">
      <c r="A642" s="77"/>
      <c r="I642" s="25"/>
    </row>
    <row r="643" spans="1:9" s="19" customFormat="1" ht="15.75" customHeight="1" x14ac:dyDescent="0.2">
      <c r="A643" s="77"/>
      <c r="I643" s="25"/>
    </row>
    <row r="644" spans="1:9" s="19" customFormat="1" ht="15.75" customHeight="1" x14ac:dyDescent="0.2">
      <c r="A644" s="77"/>
      <c r="I644" s="25"/>
    </row>
    <row r="645" spans="1:9" s="19" customFormat="1" ht="15.75" customHeight="1" x14ac:dyDescent="0.2">
      <c r="A645" s="77"/>
      <c r="I645" s="25"/>
    </row>
    <row r="646" spans="1:9" s="19" customFormat="1" ht="15.75" customHeight="1" x14ac:dyDescent="0.2">
      <c r="A646" s="77"/>
      <c r="I646" s="25"/>
    </row>
    <row r="647" spans="1:9" s="19" customFormat="1" ht="15.75" customHeight="1" x14ac:dyDescent="0.2">
      <c r="A647" s="77"/>
      <c r="I647" s="25"/>
    </row>
    <row r="648" spans="1:9" s="19" customFormat="1" ht="15.75" customHeight="1" x14ac:dyDescent="0.2">
      <c r="A648" s="77"/>
      <c r="I648" s="25"/>
    </row>
    <row r="649" spans="1:9" s="19" customFormat="1" ht="15.75" customHeight="1" x14ac:dyDescent="0.2">
      <c r="A649" s="77"/>
      <c r="I649" s="25"/>
    </row>
    <row r="650" spans="1:9" s="19" customFormat="1" ht="15.75" customHeight="1" x14ac:dyDescent="0.2">
      <c r="A650" s="77"/>
      <c r="I650" s="25"/>
    </row>
    <row r="651" spans="1:9" s="19" customFormat="1" ht="15.75" customHeight="1" x14ac:dyDescent="0.2">
      <c r="A651" s="77"/>
      <c r="I651" s="25"/>
    </row>
    <row r="652" spans="1:9" s="19" customFormat="1" ht="15.75" customHeight="1" x14ac:dyDescent="0.2">
      <c r="A652" s="77"/>
      <c r="I652" s="25"/>
    </row>
    <row r="653" spans="1:9" s="19" customFormat="1" ht="15.75" customHeight="1" x14ac:dyDescent="0.2">
      <c r="A653" s="77"/>
      <c r="I653" s="25"/>
    </row>
    <row r="654" spans="1:9" s="19" customFormat="1" ht="15.75" customHeight="1" x14ac:dyDescent="0.2">
      <c r="A654" s="77"/>
      <c r="I654" s="25"/>
    </row>
    <row r="655" spans="1:9" s="19" customFormat="1" ht="15.75" customHeight="1" x14ac:dyDescent="0.2">
      <c r="A655" s="77"/>
      <c r="I655" s="25"/>
    </row>
    <row r="656" spans="1:9" s="19" customFormat="1" ht="15.75" customHeight="1" x14ac:dyDescent="0.2">
      <c r="A656" s="77"/>
      <c r="I656" s="25"/>
    </row>
    <row r="657" spans="1:9" s="19" customFormat="1" ht="15.75" customHeight="1" x14ac:dyDescent="0.2">
      <c r="A657" s="77"/>
      <c r="I657" s="25"/>
    </row>
    <row r="658" spans="1:9" s="19" customFormat="1" ht="15.75" customHeight="1" x14ac:dyDescent="0.2">
      <c r="A658" s="77"/>
      <c r="I658" s="25"/>
    </row>
    <row r="659" spans="1:9" s="19" customFormat="1" ht="15.75" customHeight="1" x14ac:dyDescent="0.2">
      <c r="A659" s="77"/>
      <c r="I659" s="25"/>
    </row>
    <row r="660" spans="1:9" s="19" customFormat="1" ht="15.75" customHeight="1" x14ac:dyDescent="0.2">
      <c r="A660" s="77"/>
      <c r="I660" s="25"/>
    </row>
    <row r="661" spans="1:9" s="19" customFormat="1" ht="15.75" customHeight="1" x14ac:dyDescent="0.2">
      <c r="A661" s="77"/>
      <c r="I661" s="25"/>
    </row>
    <row r="662" spans="1:9" s="19" customFormat="1" ht="15.75" customHeight="1" x14ac:dyDescent="0.2">
      <c r="A662" s="77"/>
      <c r="I662" s="25"/>
    </row>
    <row r="663" spans="1:9" s="19" customFormat="1" ht="15.75" customHeight="1" x14ac:dyDescent="0.2">
      <c r="A663" s="77"/>
      <c r="I663" s="25"/>
    </row>
    <row r="664" spans="1:9" s="19" customFormat="1" ht="15.75" customHeight="1" x14ac:dyDescent="0.2">
      <c r="A664" s="77"/>
      <c r="I664" s="25"/>
    </row>
    <row r="665" spans="1:9" s="19" customFormat="1" ht="15.75" customHeight="1" x14ac:dyDescent="0.2">
      <c r="A665" s="77"/>
      <c r="I665" s="25"/>
    </row>
    <row r="666" spans="1:9" s="19" customFormat="1" ht="15.75" customHeight="1" x14ac:dyDescent="0.2">
      <c r="A666" s="77"/>
      <c r="I666" s="25"/>
    </row>
    <row r="667" spans="1:9" s="19" customFormat="1" ht="15.75" customHeight="1" x14ac:dyDescent="0.2">
      <c r="A667" s="77"/>
      <c r="I667" s="25"/>
    </row>
    <row r="668" spans="1:9" s="19" customFormat="1" ht="15.75" customHeight="1" x14ac:dyDescent="0.2">
      <c r="A668" s="77"/>
      <c r="I668" s="25"/>
    </row>
    <row r="669" spans="1:9" s="19" customFormat="1" ht="15.75" customHeight="1" x14ac:dyDescent="0.2">
      <c r="A669" s="77"/>
      <c r="I669" s="25"/>
    </row>
    <row r="670" spans="1:9" s="19" customFormat="1" ht="15.75" customHeight="1" x14ac:dyDescent="0.2">
      <c r="A670" s="77"/>
      <c r="I670" s="25"/>
    </row>
    <row r="671" spans="1:9" s="19" customFormat="1" ht="15.75" customHeight="1" x14ac:dyDescent="0.2">
      <c r="A671" s="77"/>
      <c r="I671" s="25"/>
    </row>
    <row r="672" spans="1:9" s="19" customFormat="1" ht="15.75" customHeight="1" x14ac:dyDescent="0.2">
      <c r="A672" s="77"/>
      <c r="I672" s="25"/>
    </row>
    <row r="673" spans="1:9" s="19" customFormat="1" ht="15.75" customHeight="1" x14ac:dyDescent="0.2">
      <c r="A673" s="77"/>
      <c r="I673" s="25"/>
    </row>
    <row r="674" spans="1:9" s="19" customFormat="1" ht="15.75" customHeight="1" x14ac:dyDescent="0.2">
      <c r="A674" s="77"/>
      <c r="I674" s="25"/>
    </row>
    <row r="675" spans="1:9" s="19" customFormat="1" ht="15.75" customHeight="1" x14ac:dyDescent="0.2">
      <c r="A675" s="77"/>
      <c r="I675" s="25"/>
    </row>
    <row r="676" spans="1:9" s="19" customFormat="1" ht="15.75" customHeight="1" x14ac:dyDescent="0.2">
      <c r="A676" s="77"/>
      <c r="I676" s="25"/>
    </row>
    <row r="677" spans="1:9" s="19" customFormat="1" ht="15.75" customHeight="1" x14ac:dyDescent="0.2">
      <c r="A677" s="77"/>
      <c r="I677" s="25"/>
    </row>
    <row r="678" spans="1:9" s="19" customFormat="1" ht="15.75" customHeight="1" x14ac:dyDescent="0.2">
      <c r="A678" s="77"/>
      <c r="I678" s="25"/>
    </row>
    <row r="679" spans="1:9" s="19" customFormat="1" ht="15.75" customHeight="1" x14ac:dyDescent="0.2">
      <c r="A679" s="77"/>
      <c r="I679" s="25"/>
    </row>
    <row r="680" spans="1:9" s="19" customFormat="1" ht="15.75" customHeight="1" x14ac:dyDescent="0.2">
      <c r="A680" s="77"/>
      <c r="I680" s="25"/>
    </row>
    <row r="681" spans="1:9" s="19" customFormat="1" ht="15.75" customHeight="1" x14ac:dyDescent="0.2">
      <c r="A681" s="77"/>
      <c r="I681" s="25"/>
    </row>
    <row r="682" spans="1:9" s="19" customFormat="1" ht="15.75" customHeight="1" x14ac:dyDescent="0.2">
      <c r="A682" s="77"/>
      <c r="I682" s="25"/>
    </row>
    <row r="683" spans="1:9" s="19" customFormat="1" ht="15.75" customHeight="1" x14ac:dyDescent="0.2">
      <c r="A683" s="77"/>
      <c r="I683" s="25"/>
    </row>
    <row r="684" spans="1:9" s="19" customFormat="1" ht="15.75" customHeight="1" x14ac:dyDescent="0.2">
      <c r="A684" s="77"/>
      <c r="I684" s="25"/>
    </row>
    <row r="685" spans="1:9" s="19" customFormat="1" ht="15.75" customHeight="1" x14ac:dyDescent="0.2">
      <c r="A685" s="77"/>
      <c r="I685" s="25"/>
    </row>
    <row r="686" spans="1:9" s="19" customFormat="1" ht="15.75" customHeight="1" x14ac:dyDescent="0.2">
      <c r="A686" s="77"/>
      <c r="I686" s="25"/>
    </row>
    <row r="687" spans="1:9" s="19" customFormat="1" ht="15.75" customHeight="1" x14ac:dyDescent="0.2">
      <c r="A687" s="77"/>
      <c r="I687" s="25"/>
    </row>
    <row r="688" spans="1:9" s="19" customFormat="1" ht="15.75" customHeight="1" x14ac:dyDescent="0.2">
      <c r="A688" s="77"/>
      <c r="I688" s="25"/>
    </row>
    <row r="689" spans="1:9" s="19" customFormat="1" ht="15.75" customHeight="1" x14ac:dyDescent="0.2">
      <c r="A689" s="77"/>
      <c r="I689" s="25"/>
    </row>
    <row r="690" spans="1:9" s="19" customFormat="1" ht="15.75" customHeight="1" x14ac:dyDescent="0.2">
      <c r="A690" s="77"/>
      <c r="I690" s="25"/>
    </row>
    <row r="691" spans="1:9" s="19" customFormat="1" ht="15.75" customHeight="1" x14ac:dyDescent="0.2">
      <c r="A691" s="77"/>
      <c r="I691" s="25"/>
    </row>
    <row r="692" spans="1:9" s="19" customFormat="1" ht="15.75" customHeight="1" x14ac:dyDescent="0.2">
      <c r="A692" s="77"/>
      <c r="I692" s="25"/>
    </row>
    <row r="693" spans="1:9" s="19" customFormat="1" ht="15.75" customHeight="1" x14ac:dyDescent="0.2">
      <c r="A693" s="77"/>
      <c r="I693" s="25"/>
    </row>
    <row r="694" spans="1:9" s="19" customFormat="1" ht="15.75" customHeight="1" x14ac:dyDescent="0.2">
      <c r="A694" s="77"/>
      <c r="I694" s="25"/>
    </row>
    <row r="695" spans="1:9" s="19" customFormat="1" ht="15.75" customHeight="1" x14ac:dyDescent="0.2">
      <c r="A695" s="77"/>
      <c r="I695" s="25"/>
    </row>
    <row r="696" spans="1:9" s="19" customFormat="1" ht="15.75" customHeight="1" x14ac:dyDescent="0.2">
      <c r="A696" s="77"/>
      <c r="I696" s="25"/>
    </row>
    <row r="697" spans="1:9" s="19" customFormat="1" ht="15.75" customHeight="1" x14ac:dyDescent="0.2">
      <c r="A697" s="77"/>
      <c r="I697" s="25"/>
    </row>
    <row r="698" spans="1:9" s="19" customFormat="1" ht="15.75" customHeight="1" x14ac:dyDescent="0.2">
      <c r="A698" s="77"/>
      <c r="I698" s="25"/>
    </row>
    <row r="699" spans="1:9" s="19" customFormat="1" ht="15.75" customHeight="1" x14ac:dyDescent="0.2">
      <c r="A699" s="77"/>
      <c r="I699" s="25"/>
    </row>
    <row r="700" spans="1:9" s="19" customFormat="1" ht="15.75" customHeight="1" x14ac:dyDescent="0.2">
      <c r="A700" s="77"/>
      <c r="I700" s="25"/>
    </row>
    <row r="701" spans="1:9" s="19" customFormat="1" ht="15.75" customHeight="1" x14ac:dyDescent="0.2">
      <c r="A701" s="77"/>
      <c r="I701" s="25"/>
    </row>
    <row r="702" spans="1:9" s="19" customFormat="1" ht="15.75" customHeight="1" x14ac:dyDescent="0.2">
      <c r="A702" s="77"/>
      <c r="I702" s="25"/>
    </row>
    <row r="703" spans="1:9" s="19" customFormat="1" ht="15.75" customHeight="1" x14ac:dyDescent="0.2">
      <c r="A703" s="77"/>
      <c r="I703" s="25"/>
    </row>
    <row r="704" spans="1:9" s="19" customFormat="1" ht="15.75" customHeight="1" x14ac:dyDescent="0.2">
      <c r="A704" s="77"/>
      <c r="I704" s="25"/>
    </row>
    <row r="705" spans="1:9" s="19" customFormat="1" ht="15.75" customHeight="1" x14ac:dyDescent="0.2">
      <c r="A705" s="77"/>
      <c r="I705" s="25"/>
    </row>
    <row r="706" spans="1:9" s="19" customFormat="1" ht="15.75" customHeight="1" x14ac:dyDescent="0.2">
      <c r="A706" s="77"/>
      <c r="I706" s="25"/>
    </row>
    <row r="707" spans="1:9" s="19" customFormat="1" ht="15.75" customHeight="1" x14ac:dyDescent="0.2">
      <c r="A707" s="77"/>
      <c r="I707" s="25"/>
    </row>
    <row r="708" spans="1:9" s="19" customFormat="1" ht="15.75" customHeight="1" x14ac:dyDescent="0.2">
      <c r="A708" s="77"/>
      <c r="I708" s="25"/>
    </row>
    <row r="709" spans="1:9" s="19" customFormat="1" ht="15.75" customHeight="1" x14ac:dyDescent="0.2">
      <c r="A709" s="77"/>
      <c r="I709" s="25"/>
    </row>
    <row r="710" spans="1:9" s="19" customFormat="1" ht="15.75" customHeight="1" x14ac:dyDescent="0.2">
      <c r="A710" s="77"/>
      <c r="I710" s="25"/>
    </row>
    <row r="711" spans="1:9" s="19" customFormat="1" ht="15.75" customHeight="1" x14ac:dyDescent="0.2">
      <c r="A711" s="77"/>
      <c r="I711" s="25"/>
    </row>
    <row r="712" spans="1:9" s="19" customFormat="1" ht="15.75" customHeight="1" x14ac:dyDescent="0.2">
      <c r="A712" s="77"/>
      <c r="I712" s="25"/>
    </row>
    <row r="713" spans="1:9" s="19" customFormat="1" ht="15.75" customHeight="1" x14ac:dyDescent="0.2">
      <c r="A713" s="77"/>
      <c r="I713" s="25"/>
    </row>
    <row r="714" spans="1:9" s="19" customFormat="1" ht="15.75" customHeight="1" x14ac:dyDescent="0.2">
      <c r="A714" s="77"/>
      <c r="I714" s="25"/>
    </row>
    <row r="715" spans="1:9" s="19" customFormat="1" ht="15.75" customHeight="1" x14ac:dyDescent="0.2">
      <c r="A715" s="77"/>
      <c r="I715" s="25"/>
    </row>
    <row r="716" spans="1:9" s="19" customFormat="1" ht="15.75" customHeight="1" x14ac:dyDescent="0.2">
      <c r="A716" s="77"/>
      <c r="I716" s="25"/>
    </row>
    <row r="717" spans="1:9" s="19" customFormat="1" ht="15.75" customHeight="1" x14ac:dyDescent="0.2">
      <c r="A717" s="77"/>
      <c r="I717" s="25"/>
    </row>
    <row r="718" spans="1:9" s="19" customFormat="1" ht="15.75" customHeight="1" x14ac:dyDescent="0.2">
      <c r="A718" s="77"/>
      <c r="I718" s="25"/>
    </row>
    <row r="719" spans="1:9" s="19" customFormat="1" ht="15.75" customHeight="1" x14ac:dyDescent="0.2">
      <c r="A719" s="77"/>
      <c r="I719" s="25"/>
    </row>
    <row r="720" spans="1:9" s="19" customFormat="1" ht="15.75" customHeight="1" x14ac:dyDescent="0.2">
      <c r="A720" s="77"/>
      <c r="I720" s="25"/>
    </row>
    <row r="721" spans="1:9" s="19" customFormat="1" ht="15.75" customHeight="1" x14ac:dyDescent="0.2">
      <c r="A721" s="77"/>
      <c r="I721" s="25"/>
    </row>
    <row r="722" spans="1:9" s="19" customFormat="1" ht="15.75" customHeight="1" x14ac:dyDescent="0.2">
      <c r="A722" s="77"/>
      <c r="I722" s="25"/>
    </row>
    <row r="723" spans="1:9" s="19" customFormat="1" ht="15.75" customHeight="1" x14ac:dyDescent="0.2">
      <c r="A723" s="77"/>
      <c r="I723" s="25"/>
    </row>
    <row r="724" spans="1:9" s="19" customFormat="1" ht="15.75" customHeight="1" x14ac:dyDescent="0.2">
      <c r="A724" s="77"/>
      <c r="I724" s="25"/>
    </row>
    <row r="725" spans="1:9" s="19" customFormat="1" ht="15.75" customHeight="1" x14ac:dyDescent="0.2">
      <c r="A725" s="77"/>
      <c r="I725" s="25"/>
    </row>
    <row r="726" spans="1:9" s="19" customFormat="1" ht="15.75" customHeight="1" x14ac:dyDescent="0.2">
      <c r="A726" s="77"/>
      <c r="I726" s="25"/>
    </row>
    <row r="727" spans="1:9" s="19" customFormat="1" ht="15.75" customHeight="1" x14ac:dyDescent="0.2">
      <c r="A727" s="77"/>
      <c r="I727" s="25"/>
    </row>
    <row r="728" spans="1:9" s="19" customFormat="1" ht="15.75" customHeight="1" x14ac:dyDescent="0.2">
      <c r="A728" s="77"/>
      <c r="I728" s="25"/>
    </row>
    <row r="729" spans="1:9" s="19" customFormat="1" ht="15.75" customHeight="1" x14ac:dyDescent="0.2">
      <c r="A729" s="77"/>
      <c r="I729" s="25"/>
    </row>
    <row r="730" spans="1:9" s="19" customFormat="1" ht="15.75" customHeight="1" x14ac:dyDescent="0.2">
      <c r="A730" s="77"/>
      <c r="I730" s="25"/>
    </row>
    <row r="731" spans="1:9" s="19" customFormat="1" ht="15.75" customHeight="1" x14ac:dyDescent="0.2">
      <c r="A731" s="77"/>
      <c r="I731" s="25"/>
    </row>
    <row r="732" spans="1:9" s="19" customFormat="1" ht="15.75" customHeight="1" x14ac:dyDescent="0.2">
      <c r="A732" s="77"/>
      <c r="I732" s="25"/>
    </row>
    <row r="733" spans="1:9" s="19" customFormat="1" ht="15.75" customHeight="1" x14ac:dyDescent="0.2">
      <c r="A733" s="77"/>
      <c r="I733" s="25"/>
    </row>
    <row r="734" spans="1:9" s="19" customFormat="1" ht="15.75" customHeight="1" x14ac:dyDescent="0.2">
      <c r="A734" s="77"/>
      <c r="I734" s="25"/>
    </row>
    <row r="735" spans="1:9" s="19" customFormat="1" ht="15.75" customHeight="1" x14ac:dyDescent="0.2">
      <c r="A735" s="77"/>
      <c r="I735" s="25"/>
    </row>
    <row r="736" spans="1:9" s="19" customFormat="1" ht="15.75" customHeight="1" x14ac:dyDescent="0.2">
      <c r="A736" s="77"/>
      <c r="I736" s="25"/>
    </row>
    <row r="737" spans="1:9" s="19" customFormat="1" ht="15.75" customHeight="1" x14ac:dyDescent="0.2">
      <c r="A737" s="77"/>
      <c r="I737" s="25"/>
    </row>
    <row r="738" spans="1:9" s="19" customFormat="1" ht="15.75" customHeight="1" x14ac:dyDescent="0.2">
      <c r="A738" s="77"/>
      <c r="I738" s="25"/>
    </row>
    <row r="739" spans="1:9" s="19" customFormat="1" ht="15.75" customHeight="1" x14ac:dyDescent="0.2">
      <c r="A739" s="77"/>
      <c r="I739" s="25"/>
    </row>
    <row r="740" spans="1:9" s="19" customFormat="1" ht="15.75" customHeight="1" x14ac:dyDescent="0.2">
      <c r="A740" s="77"/>
      <c r="I740" s="25"/>
    </row>
    <row r="741" spans="1:9" s="19" customFormat="1" ht="15.75" customHeight="1" x14ac:dyDescent="0.2">
      <c r="A741" s="77"/>
      <c r="I741" s="25"/>
    </row>
    <row r="742" spans="1:9" s="19" customFormat="1" ht="15.75" customHeight="1" x14ac:dyDescent="0.2">
      <c r="A742" s="77"/>
      <c r="I742" s="25"/>
    </row>
    <row r="743" spans="1:9" s="19" customFormat="1" ht="15.75" customHeight="1" x14ac:dyDescent="0.2">
      <c r="A743" s="77"/>
      <c r="I743" s="25"/>
    </row>
    <row r="744" spans="1:9" s="19" customFormat="1" ht="15.75" customHeight="1" x14ac:dyDescent="0.2">
      <c r="A744" s="77"/>
      <c r="I744" s="25"/>
    </row>
    <row r="745" spans="1:9" s="19" customFormat="1" ht="15.75" customHeight="1" x14ac:dyDescent="0.2">
      <c r="A745" s="77"/>
      <c r="I745" s="25"/>
    </row>
    <row r="746" spans="1:9" s="19" customFormat="1" ht="15.75" customHeight="1" x14ac:dyDescent="0.2">
      <c r="A746" s="77"/>
      <c r="I746" s="25"/>
    </row>
    <row r="747" spans="1:9" s="19" customFormat="1" ht="15.75" customHeight="1" x14ac:dyDescent="0.2">
      <c r="A747" s="77"/>
      <c r="I747" s="25"/>
    </row>
    <row r="748" spans="1:9" s="19" customFormat="1" ht="15.75" customHeight="1" x14ac:dyDescent="0.2">
      <c r="A748" s="77"/>
      <c r="I748" s="25"/>
    </row>
    <row r="749" spans="1:9" s="19" customFormat="1" ht="15.75" customHeight="1" x14ac:dyDescent="0.2">
      <c r="A749" s="77"/>
      <c r="I749" s="25"/>
    </row>
    <row r="750" spans="1:9" s="19" customFormat="1" ht="15.75" customHeight="1" x14ac:dyDescent="0.2">
      <c r="A750" s="77"/>
      <c r="I750" s="25"/>
    </row>
    <row r="751" spans="1:9" s="19" customFormat="1" ht="15.75" customHeight="1" x14ac:dyDescent="0.2">
      <c r="A751" s="77"/>
      <c r="I751" s="25"/>
    </row>
    <row r="752" spans="1:9" s="19" customFormat="1" ht="15.75" customHeight="1" x14ac:dyDescent="0.2">
      <c r="A752" s="77"/>
      <c r="I752" s="25"/>
    </row>
    <row r="753" spans="1:9" s="19" customFormat="1" ht="15.75" customHeight="1" x14ac:dyDescent="0.2">
      <c r="A753" s="77"/>
      <c r="I753" s="25"/>
    </row>
    <row r="754" spans="1:9" s="19" customFormat="1" ht="15.75" customHeight="1" x14ac:dyDescent="0.2">
      <c r="A754" s="77"/>
      <c r="I754" s="25"/>
    </row>
    <row r="755" spans="1:9" s="19" customFormat="1" ht="15.75" customHeight="1" x14ac:dyDescent="0.2">
      <c r="A755" s="77"/>
      <c r="I755" s="25"/>
    </row>
    <row r="756" spans="1:9" s="19" customFormat="1" ht="15.75" customHeight="1" x14ac:dyDescent="0.2">
      <c r="A756" s="77"/>
      <c r="I756" s="25"/>
    </row>
    <row r="757" spans="1:9" s="19" customFormat="1" ht="15.75" customHeight="1" x14ac:dyDescent="0.2">
      <c r="A757" s="77"/>
      <c r="I757" s="25"/>
    </row>
    <row r="758" spans="1:9" s="19" customFormat="1" ht="15.75" customHeight="1" x14ac:dyDescent="0.2">
      <c r="A758" s="77"/>
      <c r="I758" s="25"/>
    </row>
    <row r="759" spans="1:9" s="19" customFormat="1" ht="15.75" customHeight="1" x14ac:dyDescent="0.2">
      <c r="A759" s="77"/>
      <c r="I759" s="25"/>
    </row>
    <row r="760" spans="1:9" s="19" customFormat="1" ht="15.75" customHeight="1" x14ac:dyDescent="0.2">
      <c r="A760" s="77"/>
      <c r="I760" s="25"/>
    </row>
    <row r="761" spans="1:9" s="19" customFormat="1" ht="15.75" customHeight="1" x14ac:dyDescent="0.2">
      <c r="A761" s="77"/>
      <c r="I761" s="25"/>
    </row>
    <row r="762" spans="1:9" s="19" customFormat="1" ht="15.75" customHeight="1" x14ac:dyDescent="0.2">
      <c r="A762" s="77"/>
      <c r="I762" s="25"/>
    </row>
    <row r="763" spans="1:9" s="19" customFormat="1" ht="15.75" customHeight="1" x14ac:dyDescent="0.2">
      <c r="A763" s="77"/>
      <c r="I763" s="25"/>
    </row>
    <row r="764" spans="1:9" s="19" customFormat="1" ht="15.75" customHeight="1" x14ac:dyDescent="0.2">
      <c r="A764" s="77"/>
      <c r="I764" s="25"/>
    </row>
    <row r="765" spans="1:9" s="19" customFormat="1" ht="15.75" customHeight="1" x14ac:dyDescent="0.2">
      <c r="A765" s="77"/>
      <c r="I765" s="25"/>
    </row>
    <row r="766" spans="1:9" s="19" customFormat="1" ht="15.75" customHeight="1" x14ac:dyDescent="0.2">
      <c r="A766" s="77"/>
      <c r="I766" s="25"/>
    </row>
    <row r="767" spans="1:9" s="19" customFormat="1" ht="15.75" customHeight="1" x14ac:dyDescent="0.2">
      <c r="A767" s="77"/>
      <c r="I767" s="25"/>
    </row>
    <row r="768" spans="1:9" s="19" customFormat="1" ht="15.75" customHeight="1" x14ac:dyDescent="0.2">
      <c r="A768" s="77"/>
      <c r="I768" s="25"/>
    </row>
    <row r="769" spans="1:9" s="19" customFormat="1" ht="15.75" customHeight="1" x14ac:dyDescent="0.2">
      <c r="A769" s="77"/>
      <c r="I769" s="25"/>
    </row>
    <row r="770" spans="1:9" s="19" customFormat="1" ht="15.75" customHeight="1" x14ac:dyDescent="0.2">
      <c r="A770" s="77"/>
      <c r="I770" s="25"/>
    </row>
    <row r="771" spans="1:9" s="19" customFormat="1" ht="15.75" customHeight="1" x14ac:dyDescent="0.2">
      <c r="A771" s="77"/>
      <c r="I771" s="25"/>
    </row>
    <row r="772" spans="1:9" s="19" customFormat="1" ht="15.75" customHeight="1" x14ac:dyDescent="0.2">
      <c r="A772" s="77"/>
      <c r="I772" s="25"/>
    </row>
    <row r="773" spans="1:9" s="19" customFormat="1" ht="15.75" customHeight="1" x14ac:dyDescent="0.2">
      <c r="A773" s="77"/>
      <c r="I773" s="25"/>
    </row>
    <row r="774" spans="1:9" s="19" customFormat="1" ht="15.75" customHeight="1" x14ac:dyDescent="0.2">
      <c r="A774" s="77"/>
      <c r="I774" s="25"/>
    </row>
    <row r="775" spans="1:9" s="19" customFormat="1" ht="15.75" customHeight="1" x14ac:dyDescent="0.2">
      <c r="A775" s="77"/>
      <c r="I775" s="25"/>
    </row>
    <row r="776" spans="1:9" s="19" customFormat="1" ht="15.75" customHeight="1" x14ac:dyDescent="0.2">
      <c r="A776" s="77"/>
      <c r="I776" s="25"/>
    </row>
    <row r="777" spans="1:9" s="19" customFormat="1" ht="15.75" customHeight="1" x14ac:dyDescent="0.2">
      <c r="A777" s="77"/>
      <c r="I777" s="25"/>
    </row>
    <row r="778" spans="1:9" s="19" customFormat="1" ht="15.75" customHeight="1" x14ac:dyDescent="0.2">
      <c r="A778" s="77"/>
      <c r="I778" s="25"/>
    </row>
    <row r="779" spans="1:9" s="19" customFormat="1" ht="15.75" customHeight="1" x14ac:dyDescent="0.2">
      <c r="A779" s="77"/>
      <c r="I779" s="25"/>
    </row>
    <row r="780" spans="1:9" s="19" customFormat="1" ht="15.75" customHeight="1" x14ac:dyDescent="0.2">
      <c r="A780" s="77"/>
      <c r="I780" s="25"/>
    </row>
    <row r="781" spans="1:9" s="19" customFormat="1" ht="15.75" customHeight="1" x14ac:dyDescent="0.2">
      <c r="A781" s="77"/>
      <c r="I781" s="25"/>
    </row>
    <row r="782" spans="1:9" s="19" customFormat="1" ht="15.75" customHeight="1" x14ac:dyDescent="0.2">
      <c r="A782" s="77"/>
      <c r="I782" s="25"/>
    </row>
    <row r="783" spans="1:9" s="19" customFormat="1" ht="15.75" customHeight="1" x14ac:dyDescent="0.2">
      <c r="A783" s="77"/>
      <c r="I783" s="25"/>
    </row>
    <row r="784" spans="1:9" s="19" customFormat="1" ht="15.75" customHeight="1" x14ac:dyDescent="0.2">
      <c r="A784" s="77"/>
      <c r="I784" s="25"/>
    </row>
    <row r="785" spans="1:9" s="19" customFormat="1" ht="15.75" customHeight="1" x14ac:dyDescent="0.2">
      <c r="A785" s="77"/>
      <c r="I785" s="25"/>
    </row>
    <row r="786" spans="1:9" s="19" customFormat="1" ht="15.75" customHeight="1" x14ac:dyDescent="0.2">
      <c r="A786" s="77"/>
      <c r="I786" s="25"/>
    </row>
    <row r="787" spans="1:9" s="19" customFormat="1" ht="15.75" customHeight="1" x14ac:dyDescent="0.2">
      <c r="A787" s="77"/>
      <c r="I787" s="25"/>
    </row>
    <row r="788" spans="1:9" s="19" customFormat="1" ht="15.75" customHeight="1" x14ac:dyDescent="0.2">
      <c r="A788" s="77"/>
      <c r="I788" s="25"/>
    </row>
    <row r="789" spans="1:9" s="19" customFormat="1" ht="15.75" customHeight="1" x14ac:dyDescent="0.2">
      <c r="A789" s="77"/>
      <c r="I789" s="25"/>
    </row>
    <row r="790" spans="1:9" s="19" customFormat="1" ht="15.75" customHeight="1" x14ac:dyDescent="0.2">
      <c r="A790" s="77"/>
      <c r="I790" s="25"/>
    </row>
    <row r="791" spans="1:9" s="19" customFormat="1" ht="15.75" customHeight="1" x14ac:dyDescent="0.2">
      <c r="A791" s="77"/>
      <c r="I791" s="25"/>
    </row>
    <row r="792" spans="1:9" s="19" customFormat="1" ht="15.75" customHeight="1" x14ac:dyDescent="0.2">
      <c r="A792" s="77"/>
      <c r="I792" s="25"/>
    </row>
    <row r="793" spans="1:9" s="19" customFormat="1" ht="15.75" customHeight="1" x14ac:dyDescent="0.2">
      <c r="A793" s="77"/>
      <c r="I793" s="25"/>
    </row>
    <row r="794" spans="1:9" s="19" customFormat="1" ht="15.75" customHeight="1" x14ac:dyDescent="0.2">
      <c r="A794" s="77"/>
      <c r="I794" s="25"/>
    </row>
    <row r="795" spans="1:9" s="19" customFormat="1" ht="15.75" customHeight="1" x14ac:dyDescent="0.2">
      <c r="A795" s="77"/>
      <c r="I795" s="25"/>
    </row>
    <row r="796" spans="1:9" s="19" customFormat="1" ht="15.75" customHeight="1" x14ac:dyDescent="0.2">
      <c r="A796" s="77"/>
      <c r="I796" s="25"/>
    </row>
    <row r="797" spans="1:9" s="19" customFormat="1" ht="15.75" customHeight="1" x14ac:dyDescent="0.2">
      <c r="A797" s="77"/>
      <c r="I797" s="25"/>
    </row>
    <row r="798" spans="1:9" s="19" customFormat="1" ht="15.75" customHeight="1" x14ac:dyDescent="0.2">
      <c r="A798" s="77"/>
      <c r="I798" s="25"/>
    </row>
    <row r="799" spans="1:9" s="19" customFormat="1" ht="15.75" customHeight="1" x14ac:dyDescent="0.2">
      <c r="A799" s="77"/>
      <c r="I799" s="25"/>
    </row>
    <row r="800" spans="1:9" s="19" customFormat="1" ht="15.75" customHeight="1" x14ac:dyDescent="0.2">
      <c r="A800" s="77"/>
      <c r="I800" s="25"/>
    </row>
    <row r="801" spans="1:9" s="19" customFormat="1" ht="15.75" customHeight="1" x14ac:dyDescent="0.2">
      <c r="A801" s="77"/>
      <c r="I801" s="25"/>
    </row>
    <row r="802" spans="1:9" s="19" customFormat="1" ht="15.75" customHeight="1" x14ac:dyDescent="0.2">
      <c r="A802" s="77"/>
      <c r="I802" s="25"/>
    </row>
    <row r="803" spans="1:9" s="19" customFormat="1" ht="15.75" customHeight="1" x14ac:dyDescent="0.2">
      <c r="A803" s="77"/>
      <c r="I803" s="25"/>
    </row>
    <row r="804" spans="1:9" s="19" customFormat="1" ht="15.75" customHeight="1" x14ac:dyDescent="0.2">
      <c r="A804" s="77"/>
      <c r="I804" s="25"/>
    </row>
    <row r="805" spans="1:9" s="19" customFormat="1" ht="15.75" customHeight="1" x14ac:dyDescent="0.2">
      <c r="A805" s="77"/>
      <c r="I805" s="25"/>
    </row>
    <row r="806" spans="1:9" s="19" customFormat="1" ht="15.75" customHeight="1" x14ac:dyDescent="0.2">
      <c r="A806" s="77"/>
      <c r="I806" s="25"/>
    </row>
    <row r="807" spans="1:9" s="19" customFormat="1" ht="15.75" customHeight="1" x14ac:dyDescent="0.2">
      <c r="A807" s="77"/>
      <c r="I807" s="25"/>
    </row>
    <row r="808" spans="1:9" s="19" customFormat="1" ht="15.75" customHeight="1" x14ac:dyDescent="0.2">
      <c r="A808" s="77"/>
      <c r="I808" s="25"/>
    </row>
    <row r="809" spans="1:9" s="19" customFormat="1" ht="15.75" customHeight="1" x14ac:dyDescent="0.2">
      <c r="A809" s="77"/>
      <c r="I809" s="25"/>
    </row>
    <row r="810" spans="1:9" s="19" customFormat="1" ht="15.75" customHeight="1" x14ac:dyDescent="0.2">
      <c r="A810" s="77"/>
      <c r="I810" s="25"/>
    </row>
    <row r="811" spans="1:9" s="19" customFormat="1" ht="15.75" customHeight="1" x14ac:dyDescent="0.2">
      <c r="A811" s="77"/>
      <c r="I811" s="25"/>
    </row>
    <row r="812" spans="1:9" s="19" customFormat="1" ht="15.75" customHeight="1" x14ac:dyDescent="0.2">
      <c r="A812" s="77"/>
      <c r="I812" s="25"/>
    </row>
    <row r="813" spans="1:9" s="19" customFormat="1" ht="15.75" customHeight="1" x14ac:dyDescent="0.2">
      <c r="A813" s="77"/>
      <c r="I813" s="25"/>
    </row>
    <row r="814" spans="1:9" s="19" customFormat="1" ht="15.75" customHeight="1" x14ac:dyDescent="0.2">
      <c r="A814" s="77"/>
      <c r="I814" s="25"/>
    </row>
    <row r="815" spans="1:9" s="19" customFormat="1" ht="15.75" customHeight="1" x14ac:dyDescent="0.2">
      <c r="A815" s="77"/>
      <c r="I815" s="25"/>
    </row>
    <row r="816" spans="1:9" s="19" customFormat="1" ht="15.75" customHeight="1" x14ac:dyDescent="0.2">
      <c r="A816" s="77"/>
      <c r="I816" s="25"/>
    </row>
    <row r="817" spans="1:9" s="19" customFormat="1" ht="15.75" customHeight="1" x14ac:dyDescent="0.2">
      <c r="A817" s="77"/>
      <c r="I817" s="25"/>
    </row>
    <row r="818" spans="1:9" s="19" customFormat="1" ht="15.75" customHeight="1" x14ac:dyDescent="0.2">
      <c r="A818" s="77"/>
      <c r="I818" s="25"/>
    </row>
    <row r="819" spans="1:9" s="19" customFormat="1" ht="15.75" customHeight="1" x14ac:dyDescent="0.2">
      <c r="A819" s="77"/>
      <c r="I819" s="25"/>
    </row>
    <row r="820" spans="1:9" s="19" customFormat="1" ht="15.75" customHeight="1" x14ac:dyDescent="0.2">
      <c r="A820" s="77"/>
      <c r="I820" s="25"/>
    </row>
    <row r="821" spans="1:9" s="19" customFormat="1" ht="15.75" customHeight="1" x14ac:dyDescent="0.2">
      <c r="A821" s="77"/>
      <c r="I821" s="25"/>
    </row>
    <row r="822" spans="1:9" s="19" customFormat="1" ht="15.75" customHeight="1" x14ac:dyDescent="0.2">
      <c r="A822" s="77"/>
      <c r="I822" s="25"/>
    </row>
    <row r="823" spans="1:9" s="19" customFormat="1" ht="15.75" customHeight="1" x14ac:dyDescent="0.2">
      <c r="A823" s="77"/>
      <c r="I823" s="25"/>
    </row>
    <row r="824" spans="1:9" s="19" customFormat="1" ht="15.75" customHeight="1" x14ac:dyDescent="0.2">
      <c r="A824" s="77"/>
      <c r="I824" s="25"/>
    </row>
    <row r="825" spans="1:9" s="19" customFormat="1" ht="15.75" customHeight="1" x14ac:dyDescent="0.2">
      <c r="A825" s="77"/>
      <c r="I825" s="25"/>
    </row>
    <row r="826" spans="1:9" s="19" customFormat="1" ht="15.75" customHeight="1" x14ac:dyDescent="0.2">
      <c r="A826" s="77"/>
      <c r="I826" s="25"/>
    </row>
    <row r="827" spans="1:9" s="19" customFormat="1" ht="15.75" customHeight="1" x14ac:dyDescent="0.2">
      <c r="A827" s="77"/>
      <c r="I827" s="25"/>
    </row>
    <row r="828" spans="1:9" s="19" customFormat="1" ht="15.75" customHeight="1" x14ac:dyDescent="0.2">
      <c r="A828" s="77"/>
      <c r="I828" s="25"/>
    </row>
    <row r="829" spans="1:9" s="19" customFormat="1" ht="15.75" customHeight="1" x14ac:dyDescent="0.2">
      <c r="A829" s="77"/>
      <c r="I829" s="25"/>
    </row>
    <row r="830" spans="1:9" s="19" customFormat="1" ht="15.75" customHeight="1" x14ac:dyDescent="0.2">
      <c r="A830" s="77"/>
      <c r="I830" s="25"/>
    </row>
    <row r="831" spans="1:9" s="19" customFormat="1" ht="15.75" customHeight="1" x14ac:dyDescent="0.2">
      <c r="A831" s="77"/>
      <c r="I831" s="25"/>
    </row>
    <row r="832" spans="1:9" s="19" customFormat="1" ht="15.75" customHeight="1" x14ac:dyDescent="0.2">
      <c r="A832" s="77"/>
      <c r="I832" s="25"/>
    </row>
    <row r="833" spans="1:9" s="19" customFormat="1" ht="15.75" customHeight="1" x14ac:dyDescent="0.2">
      <c r="A833" s="77"/>
      <c r="I833" s="25"/>
    </row>
    <row r="834" spans="1:9" s="19" customFormat="1" ht="15.75" customHeight="1" x14ac:dyDescent="0.2">
      <c r="A834" s="77"/>
      <c r="I834" s="25"/>
    </row>
    <row r="835" spans="1:9" s="19" customFormat="1" ht="15.75" customHeight="1" x14ac:dyDescent="0.2">
      <c r="A835" s="77"/>
      <c r="I835" s="25"/>
    </row>
    <row r="836" spans="1:9" s="19" customFormat="1" ht="15.75" customHeight="1" x14ac:dyDescent="0.2">
      <c r="A836" s="77"/>
      <c r="I836" s="25"/>
    </row>
    <row r="837" spans="1:9" s="19" customFormat="1" ht="15.75" customHeight="1" x14ac:dyDescent="0.2">
      <c r="A837" s="77"/>
      <c r="I837" s="25"/>
    </row>
    <row r="838" spans="1:9" s="19" customFormat="1" ht="15.75" customHeight="1" x14ac:dyDescent="0.2">
      <c r="A838" s="77"/>
      <c r="I838" s="25"/>
    </row>
    <row r="839" spans="1:9" s="19" customFormat="1" ht="15.75" customHeight="1" x14ac:dyDescent="0.2">
      <c r="A839" s="77"/>
      <c r="I839" s="25"/>
    </row>
    <row r="840" spans="1:9" s="19" customFormat="1" ht="15.75" customHeight="1" x14ac:dyDescent="0.2">
      <c r="A840" s="77"/>
      <c r="I840" s="25"/>
    </row>
    <row r="841" spans="1:9" s="19" customFormat="1" ht="15.75" customHeight="1" x14ac:dyDescent="0.2">
      <c r="A841" s="77"/>
      <c r="I841" s="25"/>
    </row>
    <row r="842" spans="1:9" s="19" customFormat="1" ht="15.75" customHeight="1" x14ac:dyDescent="0.2">
      <c r="A842" s="77"/>
      <c r="I842" s="25"/>
    </row>
    <row r="843" spans="1:9" s="19" customFormat="1" ht="15.75" customHeight="1" x14ac:dyDescent="0.2">
      <c r="A843" s="77"/>
      <c r="I843" s="25"/>
    </row>
    <row r="844" spans="1:9" s="19" customFormat="1" ht="15.75" customHeight="1" x14ac:dyDescent="0.2">
      <c r="A844" s="77"/>
      <c r="I844" s="25"/>
    </row>
    <row r="845" spans="1:9" s="19" customFormat="1" ht="15.75" customHeight="1" x14ac:dyDescent="0.2">
      <c r="A845" s="77"/>
      <c r="I845" s="25"/>
    </row>
    <row r="846" spans="1:9" s="19" customFormat="1" ht="15.75" customHeight="1" x14ac:dyDescent="0.2">
      <c r="A846" s="77"/>
      <c r="I846" s="25"/>
    </row>
    <row r="847" spans="1:9" s="19" customFormat="1" ht="15.75" customHeight="1" x14ac:dyDescent="0.2">
      <c r="A847" s="77"/>
      <c r="I847" s="25"/>
    </row>
    <row r="848" spans="1:9" s="19" customFormat="1" ht="15.75" customHeight="1" x14ac:dyDescent="0.2">
      <c r="A848" s="77"/>
      <c r="I848" s="25"/>
    </row>
    <row r="849" spans="1:9" s="19" customFormat="1" ht="15.75" customHeight="1" x14ac:dyDescent="0.2">
      <c r="A849" s="77"/>
      <c r="I849" s="25"/>
    </row>
    <row r="850" spans="1:9" s="19" customFormat="1" ht="15.75" customHeight="1" x14ac:dyDescent="0.2">
      <c r="A850" s="77"/>
      <c r="I850" s="25"/>
    </row>
    <row r="851" spans="1:9" s="19" customFormat="1" ht="15.75" customHeight="1" x14ac:dyDescent="0.2">
      <c r="A851" s="77"/>
      <c r="I851" s="25"/>
    </row>
    <row r="852" spans="1:9" s="19" customFormat="1" ht="15.75" customHeight="1" x14ac:dyDescent="0.2">
      <c r="A852" s="77"/>
      <c r="I852" s="25"/>
    </row>
    <row r="853" spans="1:9" s="19" customFormat="1" ht="15.75" customHeight="1" x14ac:dyDescent="0.2">
      <c r="A853" s="77"/>
      <c r="I853" s="25"/>
    </row>
    <row r="854" spans="1:9" s="19" customFormat="1" ht="15.75" customHeight="1" x14ac:dyDescent="0.2">
      <c r="A854" s="77"/>
      <c r="I854" s="25"/>
    </row>
    <row r="855" spans="1:9" s="19" customFormat="1" ht="15.75" customHeight="1" x14ac:dyDescent="0.2">
      <c r="A855" s="77"/>
      <c r="I855" s="25"/>
    </row>
    <row r="856" spans="1:9" s="19" customFormat="1" ht="15.75" customHeight="1" x14ac:dyDescent="0.2">
      <c r="A856" s="77"/>
      <c r="I856" s="25"/>
    </row>
    <row r="857" spans="1:9" s="19" customFormat="1" ht="15.75" customHeight="1" x14ac:dyDescent="0.2">
      <c r="A857" s="77"/>
      <c r="I857" s="25"/>
    </row>
    <row r="858" spans="1:9" s="19" customFormat="1" ht="15.75" customHeight="1" x14ac:dyDescent="0.2">
      <c r="A858" s="77"/>
      <c r="I858" s="25"/>
    </row>
    <row r="859" spans="1:9" s="19" customFormat="1" ht="15.75" customHeight="1" x14ac:dyDescent="0.2">
      <c r="A859" s="77"/>
      <c r="I859" s="25"/>
    </row>
    <row r="860" spans="1:9" s="19" customFormat="1" ht="15.75" customHeight="1" x14ac:dyDescent="0.2">
      <c r="A860" s="77"/>
      <c r="I860" s="25"/>
    </row>
    <row r="861" spans="1:9" s="19" customFormat="1" ht="15.75" customHeight="1" x14ac:dyDescent="0.2">
      <c r="A861" s="77"/>
      <c r="I861" s="25"/>
    </row>
    <row r="862" spans="1:9" s="19" customFormat="1" ht="15.75" customHeight="1" x14ac:dyDescent="0.2">
      <c r="A862" s="77"/>
      <c r="I862" s="25"/>
    </row>
    <row r="863" spans="1:9" s="19" customFormat="1" ht="15.75" customHeight="1" x14ac:dyDescent="0.2">
      <c r="A863" s="77"/>
      <c r="I863" s="25"/>
    </row>
    <row r="864" spans="1:9" s="19" customFormat="1" ht="15.75" customHeight="1" x14ac:dyDescent="0.2">
      <c r="A864" s="77"/>
      <c r="I864" s="25"/>
    </row>
    <row r="865" spans="1:9" s="19" customFormat="1" ht="15.75" customHeight="1" x14ac:dyDescent="0.2">
      <c r="A865" s="77"/>
      <c r="I865" s="25"/>
    </row>
    <row r="866" spans="1:9" s="19" customFormat="1" ht="15.75" customHeight="1" x14ac:dyDescent="0.2">
      <c r="A866" s="77"/>
      <c r="I866" s="25"/>
    </row>
    <row r="867" spans="1:9" s="19" customFormat="1" ht="15.75" customHeight="1" x14ac:dyDescent="0.2">
      <c r="A867" s="77"/>
      <c r="I867" s="25"/>
    </row>
    <row r="868" spans="1:9" s="19" customFormat="1" ht="15.75" customHeight="1" x14ac:dyDescent="0.2">
      <c r="A868" s="77"/>
      <c r="I868" s="25"/>
    </row>
    <row r="869" spans="1:9" s="19" customFormat="1" ht="15.75" customHeight="1" x14ac:dyDescent="0.2">
      <c r="A869" s="77"/>
      <c r="I869" s="25"/>
    </row>
    <row r="870" spans="1:9" s="19" customFormat="1" ht="15.75" customHeight="1" x14ac:dyDescent="0.2">
      <c r="A870" s="77"/>
      <c r="I870" s="25"/>
    </row>
    <row r="871" spans="1:9" s="19" customFormat="1" ht="15.75" customHeight="1" x14ac:dyDescent="0.2">
      <c r="A871" s="77"/>
      <c r="I871" s="25"/>
    </row>
    <row r="872" spans="1:9" s="19" customFormat="1" ht="15.75" customHeight="1" x14ac:dyDescent="0.2">
      <c r="A872" s="77"/>
      <c r="I872" s="25"/>
    </row>
    <row r="873" spans="1:9" s="19" customFormat="1" ht="15.75" customHeight="1" x14ac:dyDescent="0.2">
      <c r="A873" s="77"/>
      <c r="I873" s="25"/>
    </row>
    <row r="874" spans="1:9" s="19" customFormat="1" ht="15.75" customHeight="1" x14ac:dyDescent="0.2">
      <c r="A874" s="77"/>
      <c r="I874" s="25"/>
    </row>
    <row r="875" spans="1:9" s="19" customFormat="1" ht="15.75" customHeight="1" x14ac:dyDescent="0.2">
      <c r="A875" s="77"/>
      <c r="I875" s="25"/>
    </row>
    <row r="876" spans="1:9" s="19" customFormat="1" ht="15.75" customHeight="1" x14ac:dyDescent="0.2">
      <c r="A876" s="77"/>
      <c r="I876" s="25"/>
    </row>
    <row r="877" spans="1:9" s="19" customFormat="1" ht="15.75" customHeight="1" x14ac:dyDescent="0.2">
      <c r="A877" s="77"/>
      <c r="I877" s="25"/>
    </row>
    <row r="878" spans="1:9" s="19" customFormat="1" ht="15.75" customHeight="1" x14ac:dyDescent="0.2">
      <c r="A878" s="77"/>
      <c r="I878" s="25"/>
    </row>
    <row r="879" spans="1:9" s="19" customFormat="1" ht="15.75" customHeight="1" x14ac:dyDescent="0.2">
      <c r="A879" s="77"/>
      <c r="I879" s="25"/>
    </row>
    <row r="880" spans="1:9" s="19" customFormat="1" ht="15.75" customHeight="1" x14ac:dyDescent="0.2">
      <c r="A880" s="77"/>
      <c r="I880" s="25"/>
    </row>
    <row r="881" spans="1:9" s="19" customFormat="1" ht="15.75" customHeight="1" x14ac:dyDescent="0.2">
      <c r="A881" s="77"/>
      <c r="I881" s="25"/>
    </row>
    <row r="882" spans="1:9" s="19" customFormat="1" ht="15.75" customHeight="1" x14ac:dyDescent="0.2">
      <c r="A882" s="77"/>
      <c r="I882" s="25"/>
    </row>
    <row r="883" spans="1:9" s="19" customFormat="1" ht="15.75" customHeight="1" x14ac:dyDescent="0.2">
      <c r="A883" s="77"/>
      <c r="I883" s="25"/>
    </row>
    <row r="884" spans="1:9" s="19" customFormat="1" ht="15.75" customHeight="1" x14ac:dyDescent="0.2">
      <c r="A884" s="77"/>
      <c r="I884" s="25"/>
    </row>
    <row r="885" spans="1:9" s="19" customFormat="1" ht="15.75" customHeight="1" x14ac:dyDescent="0.2">
      <c r="A885" s="77"/>
      <c r="I885" s="25"/>
    </row>
    <row r="886" spans="1:9" s="19" customFormat="1" ht="15.75" customHeight="1" x14ac:dyDescent="0.2">
      <c r="A886" s="77"/>
      <c r="I886" s="25"/>
    </row>
    <row r="887" spans="1:9" s="19" customFormat="1" ht="15.75" customHeight="1" x14ac:dyDescent="0.2">
      <c r="A887" s="77"/>
      <c r="I887" s="25"/>
    </row>
    <row r="888" spans="1:9" s="19" customFormat="1" ht="15.75" customHeight="1" x14ac:dyDescent="0.2">
      <c r="A888" s="77"/>
      <c r="I888" s="25"/>
    </row>
    <row r="889" spans="1:9" s="19" customFormat="1" ht="15.75" customHeight="1" x14ac:dyDescent="0.2">
      <c r="A889" s="77"/>
      <c r="I889" s="25"/>
    </row>
    <row r="890" spans="1:9" s="19" customFormat="1" ht="15.75" customHeight="1" x14ac:dyDescent="0.2">
      <c r="A890" s="77"/>
      <c r="I890" s="25"/>
    </row>
    <row r="891" spans="1:9" s="19" customFormat="1" ht="15.75" customHeight="1" x14ac:dyDescent="0.2">
      <c r="A891" s="77"/>
      <c r="I891" s="25"/>
    </row>
    <row r="892" spans="1:9" s="19" customFormat="1" ht="15.75" customHeight="1" x14ac:dyDescent="0.2">
      <c r="A892" s="77"/>
      <c r="I892" s="25"/>
    </row>
    <row r="893" spans="1:9" s="19" customFormat="1" ht="15.75" customHeight="1" x14ac:dyDescent="0.2">
      <c r="A893" s="77"/>
      <c r="I893" s="25"/>
    </row>
    <row r="894" spans="1:9" s="19" customFormat="1" ht="15.75" customHeight="1" x14ac:dyDescent="0.2">
      <c r="A894" s="77"/>
      <c r="I894" s="25"/>
    </row>
    <row r="895" spans="1:9" s="19" customFormat="1" ht="15.75" customHeight="1" x14ac:dyDescent="0.2">
      <c r="A895" s="77"/>
      <c r="I895" s="25"/>
    </row>
    <row r="896" spans="1:9" s="19" customFormat="1" ht="15.75" customHeight="1" x14ac:dyDescent="0.2">
      <c r="A896" s="77"/>
      <c r="I896" s="25"/>
    </row>
    <row r="897" spans="1:9" s="19" customFormat="1" ht="15.75" customHeight="1" x14ac:dyDescent="0.2">
      <c r="A897" s="77"/>
      <c r="I897" s="25"/>
    </row>
    <row r="898" spans="1:9" s="19" customFormat="1" ht="15.75" customHeight="1" x14ac:dyDescent="0.2">
      <c r="A898" s="77"/>
      <c r="I898" s="25"/>
    </row>
    <row r="899" spans="1:9" s="19" customFormat="1" ht="15.75" customHeight="1" x14ac:dyDescent="0.2">
      <c r="A899" s="77"/>
      <c r="I899" s="25"/>
    </row>
    <row r="900" spans="1:9" s="19" customFormat="1" ht="15.75" customHeight="1" x14ac:dyDescent="0.2">
      <c r="A900" s="77"/>
      <c r="I900" s="25"/>
    </row>
    <row r="901" spans="1:9" s="19" customFormat="1" ht="15.75" customHeight="1" x14ac:dyDescent="0.2">
      <c r="A901" s="77"/>
      <c r="I901" s="25"/>
    </row>
    <row r="902" spans="1:9" s="19" customFormat="1" ht="15.75" customHeight="1" x14ac:dyDescent="0.2">
      <c r="A902" s="77"/>
      <c r="I902" s="25"/>
    </row>
    <row r="903" spans="1:9" s="19" customFormat="1" ht="15.75" customHeight="1" x14ac:dyDescent="0.2">
      <c r="A903" s="77"/>
      <c r="I903" s="25"/>
    </row>
    <row r="904" spans="1:9" s="19" customFormat="1" ht="15.75" customHeight="1" x14ac:dyDescent="0.2">
      <c r="A904" s="77"/>
      <c r="I904" s="25"/>
    </row>
    <row r="905" spans="1:9" s="19" customFormat="1" ht="15.75" customHeight="1" x14ac:dyDescent="0.2">
      <c r="A905" s="77"/>
      <c r="I905" s="25"/>
    </row>
    <row r="906" spans="1:9" s="19" customFormat="1" ht="15.75" customHeight="1" x14ac:dyDescent="0.2">
      <c r="A906" s="77"/>
      <c r="I906" s="25"/>
    </row>
    <row r="907" spans="1:9" s="19" customFormat="1" ht="15.75" customHeight="1" x14ac:dyDescent="0.2">
      <c r="A907" s="77"/>
      <c r="I907" s="25"/>
    </row>
    <row r="908" spans="1:9" s="19" customFormat="1" ht="15.75" customHeight="1" x14ac:dyDescent="0.2">
      <c r="A908" s="77"/>
      <c r="I908" s="25"/>
    </row>
    <row r="909" spans="1:9" s="19" customFormat="1" ht="15.75" customHeight="1" x14ac:dyDescent="0.2">
      <c r="A909" s="77"/>
      <c r="I909" s="25"/>
    </row>
    <row r="910" spans="1:9" s="19" customFormat="1" ht="15.75" customHeight="1" x14ac:dyDescent="0.2">
      <c r="A910" s="77"/>
      <c r="I910" s="25"/>
    </row>
    <row r="911" spans="1:9" s="19" customFormat="1" ht="15.75" customHeight="1" x14ac:dyDescent="0.2">
      <c r="A911" s="77"/>
      <c r="I911" s="25"/>
    </row>
    <row r="912" spans="1:9" s="19" customFormat="1" ht="15.75" customHeight="1" x14ac:dyDescent="0.2">
      <c r="A912" s="77"/>
      <c r="I912" s="25"/>
    </row>
    <row r="913" spans="1:9" s="19" customFormat="1" ht="15.75" customHeight="1" x14ac:dyDescent="0.2">
      <c r="A913" s="77"/>
      <c r="I913" s="25"/>
    </row>
    <row r="914" spans="1:9" s="19" customFormat="1" ht="15.75" customHeight="1" x14ac:dyDescent="0.2">
      <c r="A914" s="77"/>
      <c r="I914" s="25"/>
    </row>
    <row r="915" spans="1:9" s="19" customFormat="1" ht="15.75" customHeight="1" x14ac:dyDescent="0.2">
      <c r="A915" s="77"/>
      <c r="I915" s="25"/>
    </row>
    <row r="916" spans="1:9" s="19" customFormat="1" ht="15.75" customHeight="1" x14ac:dyDescent="0.2">
      <c r="A916" s="77"/>
      <c r="I916" s="25"/>
    </row>
    <row r="917" spans="1:9" s="19" customFormat="1" ht="15.75" customHeight="1" x14ac:dyDescent="0.2">
      <c r="A917" s="77"/>
      <c r="I917" s="25"/>
    </row>
    <row r="918" spans="1:9" s="19" customFormat="1" ht="15.75" customHeight="1" x14ac:dyDescent="0.2">
      <c r="A918" s="77"/>
      <c r="I918" s="25"/>
    </row>
    <row r="919" spans="1:9" s="19" customFormat="1" ht="15.75" customHeight="1" x14ac:dyDescent="0.2">
      <c r="A919" s="77"/>
      <c r="I919" s="25"/>
    </row>
    <row r="920" spans="1:9" s="19" customFormat="1" ht="15.75" customHeight="1" x14ac:dyDescent="0.2">
      <c r="A920" s="77"/>
      <c r="I920" s="25"/>
    </row>
    <row r="921" spans="1:9" s="19" customFormat="1" ht="15.75" customHeight="1" x14ac:dyDescent="0.2">
      <c r="A921" s="77"/>
      <c r="I921" s="25"/>
    </row>
    <row r="922" spans="1:9" s="19" customFormat="1" ht="15.75" customHeight="1" x14ac:dyDescent="0.2">
      <c r="A922" s="77"/>
      <c r="I922" s="25"/>
    </row>
    <row r="923" spans="1:9" s="19" customFormat="1" ht="15.75" customHeight="1" x14ac:dyDescent="0.2">
      <c r="A923" s="77"/>
      <c r="I923" s="25"/>
    </row>
    <row r="924" spans="1:9" s="19" customFormat="1" ht="15.75" customHeight="1" x14ac:dyDescent="0.2">
      <c r="A924" s="77"/>
      <c r="I924" s="25"/>
    </row>
    <row r="925" spans="1:9" s="19" customFormat="1" ht="15.75" customHeight="1" x14ac:dyDescent="0.2">
      <c r="A925" s="77"/>
      <c r="I925" s="25"/>
    </row>
    <row r="926" spans="1:9" s="19" customFormat="1" ht="15.75" customHeight="1" x14ac:dyDescent="0.2">
      <c r="A926" s="77"/>
      <c r="I926" s="25"/>
    </row>
    <row r="927" spans="1:9" s="19" customFormat="1" ht="15.75" customHeight="1" x14ac:dyDescent="0.2">
      <c r="A927" s="77"/>
      <c r="I927" s="25"/>
    </row>
    <row r="928" spans="1:9" s="19" customFormat="1" ht="15.75" customHeight="1" x14ac:dyDescent="0.2">
      <c r="A928" s="77"/>
      <c r="I928" s="25"/>
    </row>
    <row r="929" spans="1:9" s="19" customFormat="1" ht="15.75" customHeight="1" x14ac:dyDescent="0.2">
      <c r="A929" s="77"/>
      <c r="I929" s="25"/>
    </row>
    <row r="930" spans="1:9" s="19" customFormat="1" ht="15.75" customHeight="1" x14ac:dyDescent="0.2">
      <c r="A930" s="77"/>
      <c r="I930" s="25"/>
    </row>
    <row r="931" spans="1:9" s="19" customFormat="1" ht="15.75" customHeight="1" x14ac:dyDescent="0.2">
      <c r="A931" s="77"/>
      <c r="I931" s="25"/>
    </row>
    <row r="932" spans="1:9" s="19" customFormat="1" ht="15.75" customHeight="1" x14ac:dyDescent="0.2">
      <c r="A932" s="77"/>
      <c r="I932" s="25"/>
    </row>
    <row r="933" spans="1:9" s="19" customFormat="1" ht="15.75" customHeight="1" x14ac:dyDescent="0.2">
      <c r="A933" s="77"/>
      <c r="I933" s="25"/>
    </row>
    <row r="934" spans="1:9" s="19" customFormat="1" ht="15.75" customHeight="1" x14ac:dyDescent="0.2">
      <c r="A934" s="77"/>
      <c r="I934" s="25"/>
    </row>
    <row r="935" spans="1:9" s="19" customFormat="1" ht="15.75" customHeight="1" x14ac:dyDescent="0.2">
      <c r="A935" s="77"/>
      <c r="I935" s="25"/>
    </row>
    <row r="936" spans="1:9" s="19" customFormat="1" ht="15.75" customHeight="1" x14ac:dyDescent="0.2">
      <c r="A936" s="77"/>
      <c r="I936" s="25"/>
    </row>
    <row r="937" spans="1:9" s="19" customFormat="1" ht="15.75" customHeight="1" x14ac:dyDescent="0.2">
      <c r="A937" s="77"/>
      <c r="I937" s="25"/>
    </row>
    <row r="938" spans="1:9" s="19" customFormat="1" ht="15.75" customHeight="1" x14ac:dyDescent="0.2">
      <c r="A938" s="77"/>
      <c r="I938" s="25"/>
    </row>
    <row r="939" spans="1:9" s="19" customFormat="1" ht="15.75" customHeight="1" x14ac:dyDescent="0.2">
      <c r="A939" s="77"/>
      <c r="I939" s="25"/>
    </row>
    <row r="940" spans="1:9" s="19" customFormat="1" ht="15.75" customHeight="1" x14ac:dyDescent="0.2">
      <c r="A940" s="77"/>
      <c r="I940" s="25"/>
    </row>
    <row r="941" spans="1:9" s="19" customFormat="1" ht="15.75" customHeight="1" x14ac:dyDescent="0.2">
      <c r="A941" s="77"/>
      <c r="I941" s="25"/>
    </row>
    <row r="942" spans="1:9" s="19" customFormat="1" ht="15.75" customHeight="1" x14ac:dyDescent="0.2">
      <c r="A942" s="77"/>
      <c r="I942" s="25"/>
    </row>
    <row r="943" spans="1:9" s="19" customFormat="1" ht="15.75" customHeight="1" x14ac:dyDescent="0.2">
      <c r="A943" s="77"/>
      <c r="I943" s="25"/>
    </row>
    <row r="944" spans="1:9" s="19" customFormat="1" ht="15.75" customHeight="1" x14ac:dyDescent="0.2">
      <c r="A944" s="77"/>
      <c r="I944" s="25"/>
    </row>
    <row r="945" spans="1:9" s="19" customFormat="1" ht="15.75" customHeight="1" x14ac:dyDescent="0.2">
      <c r="A945" s="77"/>
      <c r="I945" s="25"/>
    </row>
    <row r="946" spans="1:9" s="19" customFormat="1" ht="15.75" customHeight="1" x14ac:dyDescent="0.2">
      <c r="A946" s="77"/>
      <c r="I946" s="25"/>
    </row>
    <row r="947" spans="1:9" s="19" customFormat="1" ht="15.75" customHeight="1" x14ac:dyDescent="0.2">
      <c r="A947" s="77"/>
      <c r="I947" s="25"/>
    </row>
    <row r="948" spans="1:9" s="19" customFormat="1" ht="15.75" customHeight="1" x14ac:dyDescent="0.2">
      <c r="A948" s="77"/>
      <c r="I948" s="25"/>
    </row>
    <row r="949" spans="1:9" s="19" customFormat="1" ht="15.75" customHeight="1" x14ac:dyDescent="0.2">
      <c r="A949" s="77"/>
      <c r="I949" s="25"/>
    </row>
    <row r="950" spans="1:9" s="19" customFormat="1" ht="15.75" customHeight="1" x14ac:dyDescent="0.2">
      <c r="A950" s="77"/>
      <c r="I950" s="25"/>
    </row>
    <row r="951" spans="1:9" s="19" customFormat="1" ht="15.75" customHeight="1" x14ac:dyDescent="0.2">
      <c r="A951" s="77"/>
      <c r="I951" s="25"/>
    </row>
    <row r="952" spans="1:9" s="19" customFormat="1" ht="15.75" customHeight="1" x14ac:dyDescent="0.2">
      <c r="A952" s="77"/>
      <c r="I952" s="25"/>
    </row>
    <row r="953" spans="1:9" s="19" customFormat="1" ht="15.75" customHeight="1" x14ac:dyDescent="0.2">
      <c r="A953" s="77"/>
      <c r="I953" s="25"/>
    </row>
    <row r="954" spans="1:9" s="19" customFormat="1" ht="15.75" customHeight="1" x14ac:dyDescent="0.2">
      <c r="A954" s="77"/>
      <c r="I954" s="25"/>
    </row>
    <row r="955" spans="1:9" s="19" customFormat="1" ht="15.75" customHeight="1" x14ac:dyDescent="0.2">
      <c r="A955" s="77"/>
      <c r="I955" s="25"/>
    </row>
    <row r="956" spans="1:9" s="19" customFormat="1" ht="15.75" customHeight="1" x14ac:dyDescent="0.2">
      <c r="A956" s="77"/>
      <c r="I956" s="25"/>
    </row>
    <row r="957" spans="1:9" s="19" customFormat="1" ht="15.75" customHeight="1" x14ac:dyDescent="0.2">
      <c r="A957" s="77"/>
      <c r="I957" s="25"/>
    </row>
    <row r="958" spans="1:9" s="19" customFormat="1" ht="15.75" customHeight="1" x14ac:dyDescent="0.2">
      <c r="A958" s="77"/>
      <c r="I958" s="25"/>
    </row>
    <row r="959" spans="1:9" s="19" customFormat="1" ht="15.75" customHeight="1" x14ac:dyDescent="0.2">
      <c r="A959" s="77"/>
      <c r="I959" s="25"/>
    </row>
    <row r="960" spans="1:9" s="19" customFormat="1" ht="15.75" customHeight="1" x14ac:dyDescent="0.2">
      <c r="A960" s="77"/>
      <c r="I960" s="25"/>
    </row>
    <row r="961" spans="1:9" s="19" customFormat="1" ht="15.75" customHeight="1" x14ac:dyDescent="0.2">
      <c r="A961" s="77"/>
      <c r="I961" s="25"/>
    </row>
    <row r="962" spans="1:9" s="19" customFormat="1" ht="15.75" customHeight="1" x14ac:dyDescent="0.2">
      <c r="A962" s="77"/>
      <c r="I962" s="25"/>
    </row>
    <row r="963" spans="1:9" s="19" customFormat="1" ht="15.75" customHeight="1" x14ac:dyDescent="0.2">
      <c r="A963" s="77"/>
      <c r="I963" s="25"/>
    </row>
    <row r="964" spans="1:9" s="19" customFormat="1" ht="15.75" customHeight="1" x14ac:dyDescent="0.2">
      <c r="A964" s="77"/>
      <c r="I964" s="25"/>
    </row>
    <row r="965" spans="1:9" s="19" customFormat="1" ht="15.75" customHeight="1" x14ac:dyDescent="0.2">
      <c r="A965" s="77"/>
      <c r="I965" s="25"/>
    </row>
    <row r="966" spans="1:9" s="19" customFormat="1" ht="15.75" customHeight="1" x14ac:dyDescent="0.2">
      <c r="A966" s="77"/>
      <c r="I966" s="25"/>
    </row>
    <row r="967" spans="1:9" s="19" customFormat="1" ht="15.75" customHeight="1" x14ac:dyDescent="0.2">
      <c r="A967" s="77"/>
      <c r="I967" s="25"/>
    </row>
    <row r="968" spans="1:9" s="19" customFormat="1" ht="15.75" customHeight="1" x14ac:dyDescent="0.2">
      <c r="A968" s="77"/>
      <c r="I968" s="25"/>
    </row>
    <row r="969" spans="1:9" s="19" customFormat="1" ht="15.75" customHeight="1" x14ac:dyDescent="0.2">
      <c r="A969" s="77"/>
      <c r="I969" s="25"/>
    </row>
    <row r="970" spans="1:9" s="19" customFormat="1" ht="15.75" customHeight="1" x14ac:dyDescent="0.2">
      <c r="A970" s="77"/>
      <c r="I970" s="25"/>
    </row>
    <row r="971" spans="1:9" s="19" customFormat="1" ht="15.75" customHeight="1" x14ac:dyDescent="0.2">
      <c r="A971" s="77"/>
      <c r="I971" s="25"/>
    </row>
    <row r="972" spans="1:9" s="19" customFormat="1" ht="15.75" customHeight="1" x14ac:dyDescent="0.2">
      <c r="A972" s="77"/>
      <c r="I972" s="25"/>
    </row>
    <row r="973" spans="1:9" s="19" customFormat="1" ht="15.75" customHeight="1" x14ac:dyDescent="0.2">
      <c r="A973" s="77"/>
      <c r="I973" s="25"/>
    </row>
    <row r="974" spans="1:9" s="19" customFormat="1" ht="15.75" customHeight="1" x14ac:dyDescent="0.2">
      <c r="A974" s="77"/>
      <c r="I974" s="25"/>
    </row>
    <row r="975" spans="1:9" s="19" customFormat="1" ht="15.75" customHeight="1" x14ac:dyDescent="0.2">
      <c r="A975" s="77"/>
      <c r="I975" s="25"/>
    </row>
    <row r="976" spans="1:9" s="19" customFormat="1" ht="15.75" customHeight="1" x14ac:dyDescent="0.2">
      <c r="A976" s="77"/>
      <c r="I976" s="25"/>
    </row>
    <row r="977" spans="1:9" s="19" customFormat="1" ht="15.75" customHeight="1" x14ac:dyDescent="0.2">
      <c r="A977" s="77"/>
      <c r="I977" s="25"/>
    </row>
    <row r="978" spans="1:9" s="19" customFormat="1" ht="15.75" customHeight="1" x14ac:dyDescent="0.2">
      <c r="A978" s="77"/>
      <c r="I978" s="25"/>
    </row>
    <row r="979" spans="1:9" s="19" customFormat="1" ht="15.75" customHeight="1" x14ac:dyDescent="0.2">
      <c r="A979" s="77"/>
      <c r="I979" s="25"/>
    </row>
    <row r="980" spans="1:9" s="19" customFormat="1" ht="15.75" customHeight="1" x14ac:dyDescent="0.2">
      <c r="A980" s="77"/>
      <c r="I980" s="25"/>
    </row>
    <row r="981" spans="1:9" s="19" customFormat="1" ht="15.75" customHeight="1" x14ac:dyDescent="0.2">
      <c r="A981" s="77"/>
      <c r="I981" s="25"/>
    </row>
    <row r="982" spans="1:9" s="19" customFormat="1" ht="15.75" customHeight="1" x14ac:dyDescent="0.2">
      <c r="A982" s="77"/>
      <c r="I982" s="25"/>
    </row>
    <row r="983" spans="1:9" s="19" customFormat="1" ht="15.75" customHeight="1" x14ac:dyDescent="0.2">
      <c r="A983" s="77"/>
      <c r="I983" s="25"/>
    </row>
    <row r="984" spans="1:9" s="19" customFormat="1" ht="15.75" customHeight="1" x14ac:dyDescent="0.2">
      <c r="A984" s="77"/>
      <c r="I984" s="25"/>
    </row>
    <row r="985" spans="1:9" s="19" customFormat="1" ht="15.75" customHeight="1" x14ac:dyDescent="0.2">
      <c r="A985" s="77"/>
      <c r="I985" s="25"/>
    </row>
    <row r="986" spans="1:9" s="19" customFormat="1" ht="15.75" customHeight="1" x14ac:dyDescent="0.2">
      <c r="A986" s="77"/>
      <c r="I986" s="25"/>
    </row>
    <row r="987" spans="1:9" s="19" customFormat="1" ht="15.75" customHeight="1" x14ac:dyDescent="0.2">
      <c r="A987" s="77"/>
      <c r="I987" s="25"/>
    </row>
    <row r="988" spans="1:9" s="19" customFormat="1" ht="15.75" customHeight="1" x14ac:dyDescent="0.2">
      <c r="A988" s="77"/>
      <c r="I988" s="25"/>
    </row>
    <row r="989" spans="1:9" s="19" customFormat="1" ht="15.75" customHeight="1" x14ac:dyDescent="0.2">
      <c r="A989" s="77"/>
      <c r="I989" s="25"/>
    </row>
    <row r="990" spans="1:9" s="19" customFormat="1" ht="15.75" customHeight="1" x14ac:dyDescent="0.2">
      <c r="A990" s="77"/>
      <c r="I990" s="25"/>
    </row>
    <row r="991" spans="1:9" s="19" customFormat="1" ht="15.75" customHeight="1" x14ac:dyDescent="0.2">
      <c r="A991" s="77"/>
      <c r="I991" s="25"/>
    </row>
    <row r="992" spans="1:9" s="19" customFormat="1" ht="15.75" customHeight="1" x14ac:dyDescent="0.2">
      <c r="A992" s="77"/>
      <c r="I992" s="25"/>
    </row>
    <row r="993" spans="1:9" s="19" customFormat="1" ht="15.75" customHeight="1" x14ac:dyDescent="0.2">
      <c r="A993" s="77"/>
      <c r="I993" s="25"/>
    </row>
    <row r="994" spans="1:9" s="19" customFormat="1" ht="15.75" customHeight="1" x14ac:dyDescent="0.2">
      <c r="A994" s="77"/>
      <c r="I994" s="25"/>
    </row>
    <row r="995" spans="1:9" s="19" customFormat="1" ht="15.75" customHeight="1" x14ac:dyDescent="0.2">
      <c r="A995" s="77"/>
      <c r="I995" s="25"/>
    </row>
    <row r="996" spans="1:9" s="19" customFormat="1" ht="15.75" customHeight="1" x14ac:dyDescent="0.2">
      <c r="A996" s="77"/>
      <c r="I996" s="25"/>
    </row>
    <row r="997" spans="1:9" s="19" customFormat="1" ht="15.75" customHeight="1" x14ac:dyDescent="0.2">
      <c r="A997" s="77"/>
      <c r="I997" s="25"/>
    </row>
    <row r="998" spans="1:9" s="19" customFormat="1" ht="15.75" customHeight="1" x14ac:dyDescent="0.2">
      <c r="A998" s="77"/>
      <c r="I998" s="25"/>
    </row>
    <row r="999" spans="1:9" s="19" customFormat="1" ht="15.75" customHeight="1" x14ac:dyDescent="0.2">
      <c r="A999" s="77"/>
      <c r="I999" s="25"/>
    </row>
    <row r="1000" spans="1:9" s="19" customFormat="1" ht="15.75" customHeight="1" x14ac:dyDescent="0.2">
      <c r="A1000" s="77"/>
      <c r="I1000" s="25"/>
    </row>
    <row r="1001" spans="1:9" s="19" customFormat="1" ht="15.75" customHeight="1" x14ac:dyDescent="0.2">
      <c r="A1001" s="77"/>
      <c r="I1001" s="25"/>
    </row>
    <row r="1002" spans="1:9" s="19" customFormat="1" ht="15.75" customHeight="1" x14ac:dyDescent="0.2">
      <c r="A1002" s="77"/>
      <c r="I1002" s="25"/>
    </row>
    <row r="1003" spans="1:9" s="19" customFormat="1" ht="15.75" customHeight="1" x14ac:dyDescent="0.2">
      <c r="A1003" s="77"/>
      <c r="I1003" s="25"/>
    </row>
    <row r="1004" spans="1:9" s="19" customFormat="1" ht="15.75" customHeight="1" x14ac:dyDescent="0.2">
      <c r="A1004" s="77"/>
      <c r="I1004" s="25"/>
    </row>
    <row r="1005" spans="1:9" s="19" customFormat="1" ht="15.75" customHeight="1" x14ac:dyDescent="0.2">
      <c r="A1005" s="77"/>
      <c r="I1005" s="25"/>
    </row>
    <row r="1006" spans="1:9" s="19" customFormat="1" ht="15.75" customHeight="1" x14ac:dyDescent="0.2">
      <c r="A1006" s="77"/>
      <c r="I1006" s="25"/>
    </row>
    <row r="1007" spans="1:9" s="19" customFormat="1" ht="15.75" customHeight="1" x14ac:dyDescent="0.2">
      <c r="A1007" s="77"/>
      <c r="I1007" s="25"/>
    </row>
    <row r="1008" spans="1:9" s="19" customFormat="1" ht="15.75" customHeight="1" x14ac:dyDescent="0.2">
      <c r="A1008" s="77"/>
      <c r="I1008" s="25"/>
    </row>
    <row r="1009" spans="1:9" s="19" customFormat="1" ht="15.75" customHeight="1" x14ac:dyDescent="0.2">
      <c r="A1009" s="77"/>
      <c r="I1009" s="25"/>
    </row>
    <row r="1010" spans="1:9" s="19" customFormat="1" ht="15.75" customHeight="1" x14ac:dyDescent="0.2">
      <c r="A1010" s="77"/>
      <c r="I1010" s="25"/>
    </row>
    <row r="1011" spans="1:9" s="19" customFormat="1" ht="15.75" customHeight="1" x14ac:dyDescent="0.2">
      <c r="A1011" s="77"/>
      <c r="I1011" s="25"/>
    </row>
    <row r="1012" spans="1:9" s="19" customFormat="1" ht="15.75" customHeight="1" x14ac:dyDescent="0.2">
      <c r="A1012" s="77"/>
      <c r="I1012" s="25"/>
    </row>
    <row r="1013" spans="1:9" s="19" customFormat="1" ht="15.75" customHeight="1" x14ac:dyDescent="0.2">
      <c r="A1013" s="77"/>
      <c r="I1013" s="25"/>
    </row>
    <row r="1014" spans="1:9" s="19" customFormat="1" ht="15.75" customHeight="1" x14ac:dyDescent="0.2">
      <c r="A1014" s="77"/>
      <c r="I1014" s="25"/>
    </row>
    <row r="1015" spans="1:9" s="19" customFormat="1" ht="15.75" customHeight="1" x14ac:dyDescent="0.2">
      <c r="A1015" s="77"/>
      <c r="I1015" s="25"/>
    </row>
    <row r="1016" spans="1:9" s="19" customFormat="1" ht="15.75" customHeight="1" x14ac:dyDescent="0.2">
      <c r="A1016" s="77"/>
      <c r="I1016" s="25"/>
    </row>
    <row r="1017" spans="1:9" s="19" customFormat="1" ht="15.75" customHeight="1" x14ac:dyDescent="0.2">
      <c r="A1017" s="77"/>
      <c r="I1017" s="25"/>
    </row>
    <row r="1018" spans="1:9" s="19" customFormat="1" ht="15.75" customHeight="1" x14ac:dyDescent="0.2">
      <c r="A1018" s="77"/>
      <c r="I1018" s="25"/>
    </row>
    <row r="1019" spans="1:9" s="19" customFormat="1" ht="15.75" customHeight="1" x14ac:dyDescent="0.2">
      <c r="A1019" s="77"/>
      <c r="I1019" s="25"/>
    </row>
    <row r="1020" spans="1:9" s="19" customFormat="1" ht="15.75" customHeight="1" x14ac:dyDescent="0.2">
      <c r="A1020" s="77"/>
      <c r="I1020" s="25"/>
    </row>
    <row r="1021" spans="1:9" s="19" customFormat="1" ht="15.75" customHeight="1" x14ac:dyDescent="0.2">
      <c r="A1021" s="77"/>
      <c r="I1021" s="25"/>
    </row>
    <row r="1022" spans="1:9" s="19" customFormat="1" ht="15.75" customHeight="1" x14ac:dyDescent="0.2">
      <c r="A1022" s="77"/>
      <c r="I1022" s="25"/>
    </row>
    <row r="1023" spans="1:9" s="19" customFormat="1" ht="15.75" customHeight="1" x14ac:dyDescent="0.2">
      <c r="A1023" s="77"/>
      <c r="I1023" s="25"/>
    </row>
    <row r="1024" spans="1:9" s="19" customFormat="1" ht="15.75" customHeight="1" x14ac:dyDescent="0.2">
      <c r="A1024" s="77"/>
      <c r="I1024" s="25"/>
    </row>
    <row r="1025" spans="1:9" s="19" customFormat="1" ht="15.75" customHeight="1" x14ac:dyDescent="0.2">
      <c r="A1025" s="77"/>
      <c r="I1025" s="25"/>
    </row>
    <row r="1026" spans="1:9" s="19" customFormat="1" ht="15.75" customHeight="1" x14ac:dyDescent="0.2">
      <c r="A1026" s="77"/>
      <c r="I1026" s="25"/>
    </row>
    <row r="1027" spans="1:9" s="19" customFormat="1" ht="15.75" customHeight="1" x14ac:dyDescent="0.2">
      <c r="A1027" s="77"/>
      <c r="I1027" s="25"/>
    </row>
    <row r="1028" spans="1:9" s="19" customFormat="1" ht="15.75" customHeight="1" x14ac:dyDescent="0.2">
      <c r="A1028" s="77"/>
      <c r="I1028" s="25"/>
    </row>
    <row r="1029" spans="1:9" s="19" customFormat="1" ht="15.75" customHeight="1" x14ac:dyDescent="0.2">
      <c r="A1029" s="77"/>
      <c r="I1029" s="25"/>
    </row>
    <row r="1030" spans="1:9" s="19" customFormat="1" ht="15.75" customHeight="1" x14ac:dyDescent="0.2">
      <c r="A1030" s="77"/>
      <c r="I1030" s="25"/>
    </row>
    <row r="1031" spans="1:9" s="19" customFormat="1" ht="15.75" customHeight="1" x14ac:dyDescent="0.2">
      <c r="A1031" s="77"/>
      <c r="I1031" s="25"/>
    </row>
    <row r="1032" spans="1:9" s="19" customFormat="1" ht="15.75" customHeight="1" x14ac:dyDescent="0.2">
      <c r="A1032" s="77"/>
      <c r="I1032" s="25"/>
    </row>
    <row r="1033" spans="1:9" s="19" customFormat="1" ht="15.75" customHeight="1" x14ac:dyDescent="0.2">
      <c r="A1033" s="77"/>
      <c r="I1033" s="25"/>
    </row>
    <row r="1034" spans="1:9" s="19" customFormat="1" ht="15.75" customHeight="1" x14ac:dyDescent="0.2">
      <c r="A1034" s="77"/>
      <c r="I1034" s="25"/>
    </row>
    <row r="1035" spans="1:9" s="19" customFormat="1" ht="15.75" customHeight="1" x14ac:dyDescent="0.2">
      <c r="A1035" s="77"/>
      <c r="I1035" s="25"/>
    </row>
    <row r="1036" spans="1:9" s="19" customFormat="1" ht="15.75" customHeight="1" x14ac:dyDescent="0.2">
      <c r="A1036" s="77"/>
      <c r="I1036" s="25"/>
    </row>
    <row r="1037" spans="1:9" s="19" customFormat="1" ht="15.75" customHeight="1" x14ac:dyDescent="0.2">
      <c r="A1037" s="77"/>
      <c r="I1037" s="25"/>
    </row>
    <row r="1038" spans="1:9" s="19" customFormat="1" ht="15.75" customHeight="1" x14ac:dyDescent="0.2">
      <c r="A1038" s="77"/>
      <c r="I1038" s="25"/>
    </row>
    <row r="1039" spans="1:9" s="19" customFormat="1" ht="15.75" customHeight="1" x14ac:dyDescent="0.2">
      <c r="A1039" s="77"/>
      <c r="I1039" s="25"/>
    </row>
    <row r="1040" spans="1:9" s="19" customFormat="1" ht="15.75" customHeight="1" x14ac:dyDescent="0.2">
      <c r="A1040" s="77"/>
      <c r="I1040" s="25"/>
    </row>
    <row r="1041" spans="1:9" s="19" customFormat="1" ht="15.75" customHeight="1" x14ac:dyDescent="0.2">
      <c r="A1041" s="77"/>
      <c r="I1041" s="25"/>
    </row>
    <row r="1042" spans="1:9" s="19" customFormat="1" ht="15.75" customHeight="1" x14ac:dyDescent="0.2">
      <c r="A1042" s="77"/>
      <c r="I1042" s="25"/>
    </row>
    <row r="1043" spans="1:9" s="19" customFormat="1" ht="15.75" customHeight="1" x14ac:dyDescent="0.2">
      <c r="A1043" s="77"/>
      <c r="I1043" s="25"/>
    </row>
    <row r="1044" spans="1:9" s="19" customFormat="1" ht="15.75" customHeight="1" x14ac:dyDescent="0.2">
      <c r="A1044" s="77"/>
      <c r="I1044" s="25"/>
    </row>
    <row r="1045" spans="1:9" s="19" customFormat="1" ht="15.75" customHeight="1" x14ac:dyDescent="0.2">
      <c r="A1045" s="77"/>
      <c r="I1045" s="25"/>
    </row>
    <row r="1046" spans="1:9" s="19" customFormat="1" ht="15.75" customHeight="1" x14ac:dyDescent="0.2">
      <c r="A1046" s="77"/>
      <c r="I1046" s="25"/>
    </row>
    <row r="1047" spans="1:9" s="19" customFormat="1" ht="15.75" customHeight="1" x14ac:dyDescent="0.2">
      <c r="A1047" s="77"/>
      <c r="I1047" s="25"/>
    </row>
    <row r="1048" spans="1:9" s="19" customFormat="1" ht="15.75" customHeight="1" x14ac:dyDescent="0.2">
      <c r="A1048" s="77"/>
      <c r="I1048" s="25"/>
    </row>
    <row r="1049" spans="1:9" s="19" customFormat="1" ht="15.75" customHeight="1" x14ac:dyDescent="0.2">
      <c r="A1049" s="77"/>
      <c r="I1049" s="25"/>
    </row>
    <row r="1050" spans="1:9" s="19" customFormat="1" ht="15.75" customHeight="1" x14ac:dyDescent="0.2">
      <c r="A1050" s="77"/>
      <c r="I1050" s="25"/>
    </row>
    <row r="1051" spans="1:9" s="19" customFormat="1" ht="15.75" customHeight="1" x14ac:dyDescent="0.2">
      <c r="A1051" s="77"/>
      <c r="I1051" s="25"/>
    </row>
    <row r="1052" spans="1:9" s="19" customFormat="1" ht="15.75" customHeight="1" x14ac:dyDescent="0.2">
      <c r="A1052" s="77"/>
      <c r="I1052" s="25"/>
    </row>
    <row r="1053" spans="1:9" s="19" customFormat="1" ht="15.75" customHeight="1" x14ac:dyDescent="0.2">
      <c r="A1053" s="77"/>
      <c r="I1053" s="25"/>
    </row>
    <row r="1054" spans="1:9" s="19" customFormat="1" ht="15.75" customHeight="1" x14ac:dyDescent="0.2">
      <c r="A1054" s="77"/>
      <c r="I1054" s="25"/>
    </row>
    <row r="1055" spans="1:9" s="19" customFormat="1" ht="15.75" customHeight="1" x14ac:dyDescent="0.2">
      <c r="A1055" s="77"/>
      <c r="I1055" s="25"/>
    </row>
    <row r="1056" spans="1:9" s="19" customFormat="1" ht="15.75" customHeight="1" x14ac:dyDescent="0.2">
      <c r="A1056" s="77"/>
      <c r="I1056" s="25"/>
    </row>
    <row r="1057" spans="1:9" s="19" customFormat="1" ht="15.75" customHeight="1" x14ac:dyDescent="0.2">
      <c r="A1057" s="77"/>
      <c r="I1057" s="25"/>
    </row>
    <row r="1058" spans="1:9" s="19" customFormat="1" ht="15.75" customHeight="1" x14ac:dyDescent="0.2">
      <c r="A1058" s="77"/>
      <c r="I1058" s="25"/>
    </row>
    <row r="1059" spans="1:9" s="19" customFormat="1" ht="15.75" customHeight="1" x14ac:dyDescent="0.2">
      <c r="A1059" s="77"/>
      <c r="I1059" s="25"/>
    </row>
    <row r="1060" spans="1:9" s="19" customFormat="1" ht="15.75" customHeight="1" x14ac:dyDescent="0.2">
      <c r="A1060" s="77"/>
      <c r="I1060" s="25"/>
    </row>
    <row r="1061" spans="1:9" s="19" customFormat="1" ht="15.75" customHeight="1" x14ac:dyDescent="0.2">
      <c r="A1061" s="77"/>
      <c r="I1061" s="25"/>
    </row>
    <row r="1062" spans="1:9" s="19" customFormat="1" ht="15.75" customHeight="1" x14ac:dyDescent="0.2">
      <c r="A1062" s="77"/>
      <c r="I1062" s="25"/>
    </row>
    <row r="1063" spans="1:9" s="19" customFormat="1" ht="15.75" customHeight="1" x14ac:dyDescent="0.2">
      <c r="A1063" s="77"/>
      <c r="I1063" s="25"/>
    </row>
    <row r="1064" spans="1:9" s="19" customFormat="1" ht="15.75" customHeight="1" x14ac:dyDescent="0.2">
      <c r="A1064" s="77"/>
      <c r="I1064" s="25"/>
    </row>
    <row r="1065" spans="1:9" s="19" customFormat="1" ht="15.75" customHeight="1" x14ac:dyDescent="0.2">
      <c r="A1065" s="77"/>
      <c r="I1065" s="25"/>
    </row>
    <row r="1066" spans="1:9" s="19" customFormat="1" ht="15.75" customHeight="1" x14ac:dyDescent="0.2">
      <c r="A1066" s="77"/>
      <c r="I1066" s="25"/>
    </row>
    <row r="1067" spans="1:9" s="19" customFormat="1" ht="15.75" customHeight="1" x14ac:dyDescent="0.2">
      <c r="A1067" s="77"/>
      <c r="I1067" s="25"/>
    </row>
    <row r="1068" spans="1:9" s="19" customFormat="1" ht="15.75" customHeight="1" x14ac:dyDescent="0.2">
      <c r="A1068" s="77"/>
      <c r="I1068" s="25"/>
    </row>
    <row r="1069" spans="1:9" s="19" customFormat="1" ht="15.75" customHeight="1" x14ac:dyDescent="0.2">
      <c r="A1069" s="77"/>
      <c r="I1069" s="25"/>
    </row>
    <row r="1070" spans="1:9" s="19" customFormat="1" ht="15.75" customHeight="1" x14ac:dyDescent="0.2">
      <c r="A1070" s="77"/>
      <c r="I1070" s="25"/>
    </row>
    <row r="1071" spans="1:9" s="19" customFormat="1" ht="15.75" customHeight="1" x14ac:dyDescent="0.2">
      <c r="A1071" s="77"/>
      <c r="I1071" s="25"/>
    </row>
    <row r="1072" spans="1:9" s="19" customFormat="1" ht="15.75" customHeight="1" x14ac:dyDescent="0.2">
      <c r="A1072" s="77"/>
      <c r="I1072" s="25"/>
    </row>
    <row r="1073" spans="1:9" s="19" customFormat="1" ht="15.75" customHeight="1" x14ac:dyDescent="0.2">
      <c r="A1073" s="77"/>
      <c r="I1073" s="25"/>
    </row>
    <row r="1074" spans="1:9" s="19" customFormat="1" ht="15.75" customHeight="1" x14ac:dyDescent="0.2">
      <c r="A1074" s="77"/>
      <c r="I1074" s="25"/>
    </row>
    <row r="1075" spans="1:9" s="19" customFormat="1" ht="15.75" customHeight="1" x14ac:dyDescent="0.2">
      <c r="A1075" s="77"/>
      <c r="I1075" s="25"/>
    </row>
    <row r="1076" spans="1:9" s="19" customFormat="1" ht="15.75" customHeight="1" x14ac:dyDescent="0.2">
      <c r="A1076" s="77"/>
      <c r="I1076" s="25"/>
    </row>
    <row r="1077" spans="1:9" s="19" customFormat="1" ht="15.75" customHeight="1" x14ac:dyDescent="0.2">
      <c r="A1077" s="77"/>
      <c r="I1077" s="25"/>
    </row>
    <row r="1078" spans="1:9" s="19" customFormat="1" ht="15.75" customHeight="1" x14ac:dyDescent="0.2">
      <c r="A1078" s="77"/>
      <c r="I1078" s="25"/>
    </row>
    <row r="1079" spans="1:9" s="19" customFormat="1" ht="15.75" customHeight="1" x14ac:dyDescent="0.2">
      <c r="A1079" s="77"/>
      <c r="I1079" s="25"/>
    </row>
    <row r="1080" spans="1:9" s="19" customFormat="1" ht="15.75" customHeight="1" x14ac:dyDescent="0.2">
      <c r="A1080" s="77"/>
      <c r="I1080" s="25"/>
    </row>
    <row r="1081" spans="1:9" s="19" customFormat="1" ht="15.75" customHeight="1" x14ac:dyDescent="0.2">
      <c r="A1081" s="77"/>
      <c r="I1081" s="25"/>
    </row>
    <row r="1082" spans="1:9" s="19" customFormat="1" ht="15.75" customHeight="1" x14ac:dyDescent="0.2">
      <c r="A1082" s="77"/>
      <c r="I1082" s="25"/>
    </row>
    <row r="1083" spans="1:9" s="19" customFormat="1" ht="15.75" customHeight="1" x14ac:dyDescent="0.2">
      <c r="A1083" s="77"/>
      <c r="I1083" s="25"/>
    </row>
    <row r="1084" spans="1:9" s="19" customFormat="1" ht="15.75" customHeight="1" x14ac:dyDescent="0.2">
      <c r="A1084" s="77"/>
      <c r="I1084" s="25"/>
    </row>
    <row r="1085" spans="1:9" s="19" customFormat="1" ht="15.75" customHeight="1" x14ac:dyDescent="0.2">
      <c r="A1085" s="77"/>
      <c r="I1085" s="25"/>
    </row>
    <row r="1086" spans="1:9" s="19" customFormat="1" ht="15.75" customHeight="1" x14ac:dyDescent="0.2">
      <c r="A1086" s="77"/>
      <c r="I1086" s="25"/>
    </row>
    <row r="1087" spans="1:9" s="19" customFormat="1" ht="15.75" customHeight="1" x14ac:dyDescent="0.2">
      <c r="A1087" s="77"/>
      <c r="I1087" s="25"/>
    </row>
    <row r="1088" spans="1:9" s="19" customFormat="1" ht="15.75" customHeight="1" x14ac:dyDescent="0.2">
      <c r="A1088" s="77"/>
      <c r="I1088" s="25"/>
    </row>
    <row r="1089" spans="1:9" s="19" customFormat="1" ht="15.75" customHeight="1" x14ac:dyDescent="0.2">
      <c r="A1089" s="77"/>
      <c r="I1089" s="25"/>
    </row>
    <row r="1090" spans="1:9" s="19" customFormat="1" ht="15.75" customHeight="1" x14ac:dyDescent="0.2">
      <c r="A1090" s="77"/>
      <c r="I1090" s="25"/>
    </row>
    <row r="1091" spans="1:9" s="19" customFormat="1" ht="15.75" customHeight="1" x14ac:dyDescent="0.2">
      <c r="A1091" s="77"/>
      <c r="I1091" s="25"/>
    </row>
    <row r="1092" spans="1:9" s="19" customFormat="1" ht="15.75" customHeight="1" x14ac:dyDescent="0.2">
      <c r="A1092" s="77"/>
      <c r="I1092" s="25"/>
    </row>
    <row r="1093" spans="1:9" s="19" customFormat="1" ht="15.75" customHeight="1" x14ac:dyDescent="0.2">
      <c r="A1093" s="77"/>
      <c r="I1093" s="25"/>
    </row>
    <row r="1094" spans="1:9" s="19" customFormat="1" ht="15.75" customHeight="1" x14ac:dyDescent="0.2">
      <c r="A1094" s="77"/>
      <c r="I1094" s="25"/>
    </row>
    <row r="1095" spans="1:9" s="19" customFormat="1" ht="15.75" customHeight="1" x14ac:dyDescent="0.2">
      <c r="A1095" s="77"/>
      <c r="I1095" s="25"/>
    </row>
    <row r="1096" spans="1:9" s="19" customFormat="1" ht="15.75" customHeight="1" x14ac:dyDescent="0.2">
      <c r="A1096" s="77"/>
      <c r="I1096" s="25"/>
    </row>
    <row r="1097" spans="1:9" s="19" customFormat="1" ht="15.75" customHeight="1" x14ac:dyDescent="0.2">
      <c r="A1097" s="77"/>
      <c r="I1097" s="25"/>
    </row>
    <row r="1098" spans="1:9" s="19" customFormat="1" ht="15.75" customHeight="1" x14ac:dyDescent="0.2">
      <c r="A1098" s="77"/>
      <c r="I1098" s="25"/>
    </row>
    <row r="1099" spans="1:9" s="19" customFormat="1" ht="15.75" customHeight="1" x14ac:dyDescent="0.2">
      <c r="A1099" s="77"/>
      <c r="I1099" s="25"/>
    </row>
    <row r="1100" spans="1:9" s="19" customFormat="1" ht="15.75" customHeight="1" x14ac:dyDescent="0.2">
      <c r="A1100" s="77"/>
      <c r="I1100" s="25"/>
    </row>
    <row r="1101" spans="1:9" s="19" customFormat="1" ht="15.75" customHeight="1" x14ac:dyDescent="0.2">
      <c r="A1101" s="77"/>
      <c r="I1101" s="25"/>
    </row>
    <row r="1102" spans="1:9" s="19" customFormat="1" ht="15.75" customHeight="1" x14ac:dyDescent="0.2">
      <c r="A1102" s="77"/>
      <c r="I1102" s="25"/>
    </row>
    <row r="1103" spans="1:9" s="19" customFormat="1" ht="15.75" customHeight="1" x14ac:dyDescent="0.2">
      <c r="A1103" s="77"/>
      <c r="I1103" s="25"/>
    </row>
    <row r="1104" spans="1:9" s="19" customFormat="1" ht="15.75" customHeight="1" x14ac:dyDescent="0.2">
      <c r="A1104" s="77"/>
      <c r="I1104" s="25"/>
    </row>
    <row r="1105" spans="1:9" s="19" customFormat="1" ht="15.75" customHeight="1" x14ac:dyDescent="0.2">
      <c r="A1105" s="77"/>
      <c r="I1105" s="25"/>
    </row>
    <row r="1106" spans="1:9" s="19" customFormat="1" ht="15.75" customHeight="1" x14ac:dyDescent="0.2">
      <c r="A1106" s="77"/>
      <c r="I1106" s="25"/>
    </row>
    <row r="1107" spans="1:9" s="19" customFormat="1" ht="15.75" customHeight="1" x14ac:dyDescent="0.2">
      <c r="A1107" s="77"/>
      <c r="I1107" s="25"/>
    </row>
    <row r="1108" spans="1:9" s="19" customFormat="1" ht="15.75" customHeight="1" x14ac:dyDescent="0.2">
      <c r="A1108" s="77"/>
      <c r="I1108" s="25"/>
    </row>
    <row r="1109" spans="1:9" s="19" customFormat="1" ht="15.75" customHeight="1" x14ac:dyDescent="0.2">
      <c r="A1109" s="77"/>
      <c r="I1109" s="25"/>
    </row>
    <row r="1110" spans="1:9" s="19" customFormat="1" ht="15.75" customHeight="1" x14ac:dyDescent="0.2">
      <c r="A1110" s="77"/>
      <c r="I1110" s="25"/>
    </row>
    <row r="1111" spans="1:9" s="19" customFormat="1" ht="15.75" customHeight="1" x14ac:dyDescent="0.2">
      <c r="A1111" s="77"/>
      <c r="I1111" s="25"/>
    </row>
    <row r="1112" spans="1:9" s="19" customFormat="1" ht="15.75" customHeight="1" x14ac:dyDescent="0.2">
      <c r="A1112" s="77"/>
      <c r="I1112" s="25"/>
    </row>
    <row r="1113" spans="1:9" s="19" customFormat="1" ht="15.75" customHeight="1" x14ac:dyDescent="0.2">
      <c r="A1113" s="77"/>
      <c r="I1113" s="25"/>
    </row>
    <row r="1114" spans="1:9" s="19" customFormat="1" ht="15.75" customHeight="1" x14ac:dyDescent="0.2">
      <c r="A1114" s="77"/>
      <c r="I1114" s="25"/>
    </row>
    <row r="1115" spans="1:9" s="19" customFormat="1" ht="15.75" customHeight="1" x14ac:dyDescent="0.2">
      <c r="A1115" s="77"/>
      <c r="I1115" s="25"/>
    </row>
    <row r="1116" spans="1:9" s="19" customFormat="1" ht="15.75" customHeight="1" x14ac:dyDescent="0.2">
      <c r="A1116" s="77"/>
      <c r="I1116" s="25"/>
    </row>
    <row r="1117" spans="1:9" s="19" customFormat="1" ht="15.75" customHeight="1" x14ac:dyDescent="0.2">
      <c r="A1117" s="77"/>
      <c r="I1117" s="25"/>
    </row>
    <row r="1118" spans="1:9" s="19" customFormat="1" ht="15.75" customHeight="1" x14ac:dyDescent="0.2">
      <c r="A1118" s="77"/>
      <c r="I1118" s="25"/>
    </row>
    <row r="1119" spans="1:9" s="19" customFormat="1" ht="15.75" customHeight="1" x14ac:dyDescent="0.2">
      <c r="A1119" s="77"/>
      <c r="I1119" s="25"/>
    </row>
    <row r="1120" spans="1:9" s="19" customFormat="1" ht="15.75" customHeight="1" x14ac:dyDescent="0.2">
      <c r="A1120" s="77"/>
      <c r="I1120" s="25"/>
    </row>
    <row r="1121" spans="1:9" s="19" customFormat="1" ht="15.75" customHeight="1" x14ac:dyDescent="0.2">
      <c r="A1121" s="77"/>
      <c r="I1121" s="25"/>
    </row>
    <row r="1122" spans="1:9" s="19" customFormat="1" ht="15.75" customHeight="1" x14ac:dyDescent="0.2">
      <c r="A1122" s="77"/>
      <c r="I1122" s="25"/>
    </row>
    <row r="1123" spans="1:9" s="19" customFormat="1" ht="15.75" customHeight="1" x14ac:dyDescent="0.2">
      <c r="A1123" s="77"/>
      <c r="I1123" s="25"/>
    </row>
    <row r="1124" spans="1:9" s="19" customFormat="1" ht="15.75" customHeight="1" x14ac:dyDescent="0.2">
      <c r="A1124" s="77"/>
      <c r="I1124" s="25"/>
    </row>
    <row r="1125" spans="1:9" s="19" customFormat="1" ht="15.75" customHeight="1" x14ac:dyDescent="0.2">
      <c r="A1125" s="77"/>
      <c r="I1125" s="25"/>
    </row>
    <row r="1126" spans="1:9" s="19" customFormat="1" ht="15.75" customHeight="1" x14ac:dyDescent="0.2">
      <c r="A1126" s="77"/>
      <c r="I1126" s="25"/>
    </row>
    <row r="1127" spans="1:9" s="19" customFormat="1" ht="15.75" customHeight="1" x14ac:dyDescent="0.2">
      <c r="A1127" s="77"/>
      <c r="I1127" s="25"/>
    </row>
    <row r="1128" spans="1:9" s="19" customFormat="1" ht="15.75" customHeight="1" x14ac:dyDescent="0.2">
      <c r="A1128" s="77"/>
      <c r="I1128" s="25"/>
    </row>
    <row r="1129" spans="1:9" s="19" customFormat="1" ht="15.75" customHeight="1" x14ac:dyDescent="0.2">
      <c r="A1129" s="77"/>
      <c r="I1129" s="25"/>
    </row>
    <row r="1130" spans="1:9" s="19" customFormat="1" ht="15.75" customHeight="1" x14ac:dyDescent="0.2">
      <c r="A1130" s="77"/>
      <c r="I1130" s="25"/>
    </row>
    <row r="1131" spans="1:9" s="19" customFormat="1" ht="15.75" customHeight="1" x14ac:dyDescent="0.2">
      <c r="A1131" s="77"/>
      <c r="I1131" s="25"/>
    </row>
    <row r="1132" spans="1:9" s="19" customFormat="1" ht="15.75" customHeight="1" x14ac:dyDescent="0.2">
      <c r="A1132" s="77"/>
      <c r="I1132" s="25"/>
    </row>
    <row r="1133" spans="1:9" s="19" customFormat="1" ht="15.75" customHeight="1" x14ac:dyDescent="0.2">
      <c r="A1133" s="77"/>
      <c r="I1133" s="25"/>
    </row>
    <row r="1134" spans="1:9" s="19" customFormat="1" ht="15.75" customHeight="1" x14ac:dyDescent="0.2">
      <c r="A1134" s="77"/>
      <c r="I1134" s="25"/>
    </row>
    <row r="1135" spans="1:9" s="19" customFormat="1" ht="15.75" customHeight="1" x14ac:dyDescent="0.2">
      <c r="A1135" s="77"/>
      <c r="I1135" s="25"/>
    </row>
    <row r="1136" spans="1:9" s="19" customFormat="1" ht="15.75" customHeight="1" x14ac:dyDescent="0.2">
      <c r="A1136" s="77"/>
      <c r="I1136" s="25"/>
    </row>
    <row r="1137" spans="1:9" s="19" customFormat="1" ht="15.75" customHeight="1" x14ac:dyDescent="0.2">
      <c r="A1137" s="77"/>
      <c r="I1137" s="25"/>
    </row>
    <row r="1138" spans="1:9" s="19" customFormat="1" ht="15.75" customHeight="1" x14ac:dyDescent="0.2">
      <c r="A1138" s="77"/>
      <c r="I1138" s="25"/>
    </row>
    <row r="1139" spans="1:9" s="19" customFormat="1" ht="15.75" customHeight="1" x14ac:dyDescent="0.2">
      <c r="A1139" s="77"/>
      <c r="I1139" s="25"/>
    </row>
    <row r="1140" spans="1:9" s="19" customFormat="1" ht="15.75" customHeight="1" x14ac:dyDescent="0.2">
      <c r="A1140" s="77"/>
      <c r="I1140" s="25"/>
    </row>
    <row r="1141" spans="1:9" s="19" customFormat="1" ht="15.75" customHeight="1" x14ac:dyDescent="0.2">
      <c r="A1141" s="77"/>
      <c r="I1141" s="25"/>
    </row>
    <row r="1142" spans="1:9" s="19" customFormat="1" ht="15.75" customHeight="1" x14ac:dyDescent="0.2">
      <c r="A1142" s="77"/>
      <c r="I1142" s="25"/>
    </row>
    <row r="1143" spans="1:9" s="19" customFormat="1" ht="15.75" customHeight="1" x14ac:dyDescent="0.2">
      <c r="A1143" s="77"/>
      <c r="I1143" s="25"/>
    </row>
    <row r="1144" spans="1:9" s="19" customFormat="1" ht="15.75" customHeight="1" x14ac:dyDescent="0.2">
      <c r="A1144" s="77"/>
      <c r="I1144" s="25"/>
    </row>
    <row r="1145" spans="1:9" s="19" customFormat="1" ht="15.75" customHeight="1" x14ac:dyDescent="0.2">
      <c r="A1145" s="77"/>
      <c r="I1145" s="25"/>
    </row>
    <row r="1146" spans="1:9" s="19" customFormat="1" ht="15.75" customHeight="1" x14ac:dyDescent="0.2">
      <c r="A1146" s="77"/>
      <c r="I1146" s="25"/>
    </row>
    <row r="1147" spans="1:9" s="19" customFormat="1" ht="15.75" customHeight="1" x14ac:dyDescent="0.2">
      <c r="A1147" s="77"/>
      <c r="I1147" s="25"/>
    </row>
    <row r="1148" spans="1:9" s="19" customFormat="1" ht="15.75" customHeight="1" x14ac:dyDescent="0.2">
      <c r="A1148" s="77"/>
      <c r="I1148" s="25"/>
    </row>
    <row r="1149" spans="1:9" s="19" customFormat="1" ht="15.75" customHeight="1" x14ac:dyDescent="0.2">
      <c r="A1149" s="77"/>
      <c r="I1149" s="25"/>
    </row>
    <row r="1150" spans="1:9" s="19" customFormat="1" ht="15.75" customHeight="1" x14ac:dyDescent="0.2">
      <c r="A1150" s="77"/>
      <c r="I1150" s="25"/>
    </row>
    <row r="1151" spans="1:9" s="19" customFormat="1" ht="15.75" customHeight="1" x14ac:dyDescent="0.2">
      <c r="A1151" s="77"/>
      <c r="I1151" s="25"/>
    </row>
    <row r="1152" spans="1:9" s="19" customFormat="1" ht="15.75" customHeight="1" x14ac:dyDescent="0.2">
      <c r="A1152" s="77"/>
      <c r="I1152" s="25"/>
    </row>
    <row r="1153" spans="1:9" s="19" customFormat="1" ht="15.75" customHeight="1" x14ac:dyDescent="0.2">
      <c r="A1153" s="77"/>
      <c r="I1153" s="25"/>
    </row>
    <row r="1154" spans="1:9" s="19" customFormat="1" ht="15.75" customHeight="1" x14ac:dyDescent="0.2">
      <c r="A1154" s="77"/>
      <c r="I1154" s="25"/>
    </row>
    <row r="1155" spans="1:9" s="19" customFormat="1" ht="15.75" customHeight="1" x14ac:dyDescent="0.2">
      <c r="A1155" s="77"/>
      <c r="I1155" s="25"/>
    </row>
    <row r="1156" spans="1:9" s="19" customFormat="1" ht="15.75" customHeight="1" x14ac:dyDescent="0.2">
      <c r="A1156" s="77"/>
      <c r="I1156" s="25"/>
    </row>
    <row r="1157" spans="1:9" s="19" customFormat="1" ht="15.75" customHeight="1" x14ac:dyDescent="0.2">
      <c r="A1157" s="77"/>
      <c r="I1157" s="25"/>
    </row>
    <row r="1158" spans="1:9" s="19" customFormat="1" ht="15.75" customHeight="1" x14ac:dyDescent="0.2">
      <c r="A1158" s="77"/>
      <c r="I1158" s="25"/>
    </row>
    <row r="1159" spans="1:9" s="19" customFormat="1" ht="15.75" customHeight="1" x14ac:dyDescent="0.2">
      <c r="A1159" s="77"/>
      <c r="I1159" s="25"/>
    </row>
    <row r="1160" spans="1:9" s="19" customFormat="1" ht="15.75" customHeight="1" x14ac:dyDescent="0.2">
      <c r="A1160" s="77"/>
      <c r="I1160" s="25"/>
    </row>
    <row r="1161" spans="1:9" s="19" customFormat="1" ht="15.75" customHeight="1" x14ac:dyDescent="0.2">
      <c r="A1161" s="77"/>
      <c r="I1161" s="25"/>
    </row>
    <row r="1162" spans="1:9" s="19" customFormat="1" ht="15.75" customHeight="1" x14ac:dyDescent="0.2">
      <c r="A1162" s="77"/>
      <c r="I1162" s="25"/>
    </row>
    <row r="1163" spans="1:9" s="19" customFormat="1" ht="15.75" customHeight="1" x14ac:dyDescent="0.2">
      <c r="A1163" s="77"/>
      <c r="I1163" s="25"/>
    </row>
    <row r="1164" spans="1:9" s="19" customFormat="1" ht="15.75" customHeight="1" x14ac:dyDescent="0.2">
      <c r="A1164" s="77"/>
      <c r="I1164" s="25"/>
    </row>
    <row r="1165" spans="1:9" s="19" customFormat="1" ht="15.75" customHeight="1" x14ac:dyDescent="0.2">
      <c r="A1165" s="77"/>
      <c r="I1165" s="25"/>
    </row>
    <row r="1166" spans="1:9" s="19" customFormat="1" ht="15.75" customHeight="1" x14ac:dyDescent="0.2">
      <c r="A1166" s="77"/>
      <c r="I1166" s="25"/>
    </row>
    <row r="1167" spans="1:9" s="19" customFormat="1" ht="15.75" customHeight="1" x14ac:dyDescent="0.2">
      <c r="A1167" s="77"/>
      <c r="I1167" s="25"/>
    </row>
    <row r="1168" spans="1:9" s="19" customFormat="1" ht="15.75" customHeight="1" x14ac:dyDescent="0.2">
      <c r="A1168" s="77"/>
      <c r="I1168" s="25"/>
    </row>
    <row r="1169" spans="1:9" s="19" customFormat="1" ht="15.75" customHeight="1" x14ac:dyDescent="0.2">
      <c r="A1169" s="77"/>
      <c r="I1169" s="25"/>
    </row>
    <row r="1170" spans="1:9" s="19" customFormat="1" ht="15.75" customHeight="1" x14ac:dyDescent="0.2">
      <c r="A1170" s="77"/>
      <c r="I1170" s="25"/>
    </row>
    <row r="1171" spans="1:9" s="19" customFormat="1" ht="15.75" customHeight="1" x14ac:dyDescent="0.2">
      <c r="A1171" s="77"/>
      <c r="I1171" s="25"/>
    </row>
    <row r="1172" spans="1:9" s="19" customFormat="1" ht="15.75" customHeight="1" x14ac:dyDescent="0.2">
      <c r="A1172" s="77"/>
      <c r="I1172" s="25"/>
    </row>
    <row r="1173" spans="1:9" s="19" customFormat="1" ht="15.75" customHeight="1" x14ac:dyDescent="0.2">
      <c r="A1173" s="77"/>
      <c r="I1173" s="25"/>
    </row>
    <row r="1174" spans="1:9" s="19" customFormat="1" ht="15.75" customHeight="1" x14ac:dyDescent="0.2">
      <c r="A1174" s="77"/>
      <c r="I1174" s="25"/>
    </row>
    <row r="1175" spans="1:9" s="19" customFormat="1" ht="15.75" customHeight="1" x14ac:dyDescent="0.2">
      <c r="A1175" s="77"/>
      <c r="I1175" s="25"/>
    </row>
    <row r="1176" spans="1:9" s="19" customFormat="1" ht="15.75" customHeight="1" x14ac:dyDescent="0.2">
      <c r="A1176" s="77"/>
      <c r="I1176" s="25"/>
    </row>
    <row r="1177" spans="1:9" s="19" customFormat="1" ht="15.75" customHeight="1" x14ac:dyDescent="0.2">
      <c r="A1177" s="77"/>
      <c r="I1177" s="25"/>
    </row>
    <row r="1178" spans="1:9" s="19" customFormat="1" ht="15.75" customHeight="1" x14ac:dyDescent="0.2">
      <c r="A1178" s="77"/>
      <c r="I1178" s="25"/>
    </row>
    <row r="1179" spans="1:9" s="19" customFormat="1" ht="15.75" customHeight="1" x14ac:dyDescent="0.2">
      <c r="A1179" s="77"/>
      <c r="I1179" s="25"/>
    </row>
    <row r="1180" spans="1:9" s="19" customFormat="1" ht="15.75" customHeight="1" x14ac:dyDescent="0.2">
      <c r="A1180" s="77"/>
      <c r="I1180" s="25"/>
    </row>
    <row r="1181" spans="1:9" s="19" customFormat="1" ht="15.75" customHeight="1" x14ac:dyDescent="0.2">
      <c r="A1181" s="77"/>
      <c r="I1181" s="25"/>
    </row>
    <row r="1182" spans="1:9" s="19" customFormat="1" ht="15.75" customHeight="1" x14ac:dyDescent="0.2">
      <c r="A1182" s="77"/>
      <c r="I1182" s="25"/>
    </row>
    <row r="1183" spans="1:9" s="19" customFormat="1" ht="15.75" customHeight="1" x14ac:dyDescent="0.2">
      <c r="A1183" s="77"/>
      <c r="I1183" s="25"/>
    </row>
    <row r="1184" spans="1:9" s="19" customFormat="1" ht="15.75" customHeight="1" x14ac:dyDescent="0.2">
      <c r="A1184" s="77"/>
      <c r="I1184" s="25"/>
    </row>
    <row r="1185" spans="1:9" s="19" customFormat="1" ht="15.75" customHeight="1" x14ac:dyDescent="0.2">
      <c r="A1185" s="77"/>
      <c r="I1185" s="25"/>
    </row>
    <row r="1186" spans="1:9" s="19" customFormat="1" ht="15.75" customHeight="1" x14ac:dyDescent="0.2">
      <c r="A1186" s="77"/>
      <c r="I1186" s="25"/>
    </row>
    <row r="1187" spans="1:9" s="19" customFormat="1" ht="15.75" customHeight="1" x14ac:dyDescent="0.2">
      <c r="A1187" s="77"/>
      <c r="I1187" s="25"/>
    </row>
    <row r="1188" spans="1:9" s="19" customFormat="1" ht="15.75" customHeight="1" x14ac:dyDescent="0.2">
      <c r="A1188" s="77"/>
      <c r="I1188" s="25"/>
    </row>
    <row r="1189" spans="1:9" s="19" customFormat="1" ht="15.75" customHeight="1" x14ac:dyDescent="0.2">
      <c r="A1189" s="77"/>
      <c r="I1189" s="25"/>
    </row>
    <row r="1190" spans="1:9" s="19" customFormat="1" ht="15.75" customHeight="1" x14ac:dyDescent="0.2">
      <c r="A1190" s="77"/>
      <c r="I1190" s="25"/>
    </row>
    <row r="1191" spans="1:9" s="19" customFormat="1" ht="15.75" customHeight="1" x14ac:dyDescent="0.2">
      <c r="A1191" s="77"/>
      <c r="I1191" s="25"/>
    </row>
    <row r="1192" spans="1:9" s="19" customFormat="1" ht="15.75" customHeight="1" x14ac:dyDescent="0.2">
      <c r="A1192" s="77"/>
      <c r="I1192" s="25"/>
    </row>
    <row r="1193" spans="1:9" s="19" customFormat="1" ht="15.75" customHeight="1" x14ac:dyDescent="0.2">
      <c r="A1193" s="77"/>
      <c r="I1193" s="25"/>
    </row>
    <row r="1194" spans="1:9" s="19" customFormat="1" ht="15.75" customHeight="1" x14ac:dyDescent="0.2">
      <c r="A1194" s="77"/>
      <c r="I1194" s="25"/>
    </row>
    <row r="1195" spans="1:9" s="19" customFormat="1" ht="15.75" customHeight="1" x14ac:dyDescent="0.2">
      <c r="A1195" s="77"/>
      <c r="I1195" s="25"/>
    </row>
    <row r="1196" spans="1:9" s="19" customFormat="1" ht="15.75" customHeight="1" x14ac:dyDescent="0.2">
      <c r="A1196" s="77"/>
      <c r="I1196" s="25"/>
    </row>
    <row r="1197" spans="1:9" s="19" customFormat="1" ht="15.75" customHeight="1" x14ac:dyDescent="0.2">
      <c r="A1197" s="77"/>
      <c r="I1197" s="25"/>
    </row>
    <row r="1198" spans="1:9" s="19" customFormat="1" ht="15.75" customHeight="1" x14ac:dyDescent="0.2">
      <c r="A1198" s="77"/>
      <c r="I1198" s="25"/>
    </row>
    <row r="1199" spans="1:9" s="19" customFormat="1" ht="15.75" customHeight="1" x14ac:dyDescent="0.2">
      <c r="A1199" s="77"/>
      <c r="I1199" s="25"/>
    </row>
    <row r="1200" spans="1:9" s="19" customFormat="1" ht="15.75" customHeight="1" x14ac:dyDescent="0.2">
      <c r="A1200" s="77"/>
      <c r="I1200" s="25"/>
    </row>
    <row r="1201" spans="1:9" s="19" customFormat="1" ht="15.75" customHeight="1" x14ac:dyDescent="0.2">
      <c r="A1201" s="77"/>
      <c r="I1201" s="25"/>
    </row>
    <row r="1202" spans="1:9" s="19" customFormat="1" ht="15.75" customHeight="1" x14ac:dyDescent="0.2">
      <c r="A1202" s="77"/>
      <c r="I1202" s="25"/>
    </row>
    <row r="1203" spans="1:9" s="19" customFormat="1" ht="15.75" customHeight="1" x14ac:dyDescent="0.2">
      <c r="A1203" s="77"/>
      <c r="I1203" s="25"/>
    </row>
    <row r="1204" spans="1:9" s="19" customFormat="1" ht="15.75" customHeight="1" x14ac:dyDescent="0.2">
      <c r="A1204" s="77"/>
      <c r="I1204" s="25"/>
    </row>
    <row r="1205" spans="1:9" s="19" customFormat="1" ht="15.75" customHeight="1" x14ac:dyDescent="0.2">
      <c r="A1205" s="77"/>
      <c r="I1205" s="25"/>
    </row>
    <row r="1206" spans="1:9" s="19" customFormat="1" ht="15.75" customHeight="1" x14ac:dyDescent="0.2">
      <c r="A1206" s="77"/>
      <c r="I1206" s="25"/>
    </row>
    <row r="1207" spans="1:9" s="19" customFormat="1" ht="15.75" customHeight="1" x14ac:dyDescent="0.2">
      <c r="A1207" s="77"/>
      <c r="I1207" s="25"/>
    </row>
    <row r="1208" spans="1:9" s="19" customFormat="1" ht="15.75" customHeight="1" x14ac:dyDescent="0.2">
      <c r="A1208" s="77"/>
      <c r="I1208" s="25"/>
    </row>
    <row r="1209" spans="1:9" s="19" customFormat="1" ht="15.75" customHeight="1" x14ac:dyDescent="0.2">
      <c r="A1209" s="77"/>
      <c r="I1209" s="25"/>
    </row>
    <row r="1210" spans="1:9" s="19" customFormat="1" ht="15.75" customHeight="1" x14ac:dyDescent="0.2">
      <c r="A1210" s="77"/>
      <c r="I1210" s="25"/>
    </row>
    <row r="1211" spans="1:9" s="19" customFormat="1" ht="15.75" customHeight="1" x14ac:dyDescent="0.2">
      <c r="A1211" s="77"/>
      <c r="I1211" s="25"/>
    </row>
    <row r="1212" spans="1:9" s="19" customFormat="1" ht="15.75" customHeight="1" x14ac:dyDescent="0.2">
      <c r="A1212" s="77"/>
      <c r="I1212" s="25"/>
    </row>
    <row r="1213" spans="1:9" s="19" customFormat="1" ht="15.75" customHeight="1" x14ac:dyDescent="0.2">
      <c r="A1213" s="77"/>
      <c r="I1213" s="25"/>
    </row>
    <row r="1214" spans="1:9" s="19" customFormat="1" ht="15.75" customHeight="1" x14ac:dyDescent="0.2">
      <c r="A1214" s="77"/>
      <c r="I1214" s="25"/>
    </row>
    <row r="1215" spans="1:9" s="19" customFormat="1" ht="15.75" customHeight="1" x14ac:dyDescent="0.2">
      <c r="A1215" s="77"/>
      <c r="I1215" s="25"/>
    </row>
    <row r="1216" spans="1:9" s="19" customFormat="1" ht="15.75" customHeight="1" x14ac:dyDescent="0.2">
      <c r="A1216" s="77"/>
      <c r="I1216" s="25"/>
    </row>
    <row r="1217" spans="1:9" s="19" customFormat="1" ht="15.75" customHeight="1" x14ac:dyDescent="0.2">
      <c r="A1217" s="77"/>
      <c r="I1217" s="25"/>
    </row>
    <row r="1218" spans="1:9" s="19" customFormat="1" ht="15.75" customHeight="1" x14ac:dyDescent="0.2">
      <c r="A1218" s="77"/>
      <c r="I1218" s="25"/>
    </row>
    <row r="1219" spans="1:9" s="19" customFormat="1" ht="15.75" customHeight="1" x14ac:dyDescent="0.2">
      <c r="A1219" s="77"/>
      <c r="I1219" s="25"/>
    </row>
    <row r="1220" spans="1:9" s="19" customFormat="1" ht="15.75" customHeight="1" x14ac:dyDescent="0.2">
      <c r="A1220" s="77"/>
      <c r="I1220" s="25"/>
    </row>
    <row r="1221" spans="1:9" s="19" customFormat="1" ht="15.75" customHeight="1" x14ac:dyDescent="0.2">
      <c r="A1221" s="77"/>
      <c r="I1221" s="25"/>
    </row>
    <row r="1222" spans="1:9" s="19" customFormat="1" ht="15.75" customHeight="1" x14ac:dyDescent="0.2">
      <c r="A1222" s="77"/>
      <c r="I1222" s="25"/>
    </row>
    <row r="1223" spans="1:9" s="19" customFormat="1" ht="15.75" customHeight="1" x14ac:dyDescent="0.2">
      <c r="A1223" s="77"/>
      <c r="I1223" s="25"/>
    </row>
    <row r="1224" spans="1:9" s="19" customFormat="1" ht="15.75" customHeight="1" x14ac:dyDescent="0.2">
      <c r="A1224" s="77"/>
      <c r="I1224" s="25"/>
    </row>
    <row r="1225" spans="1:9" s="19" customFormat="1" ht="15.75" customHeight="1" x14ac:dyDescent="0.2">
      <c r="A1225" s="77"/>
      <c r="I1225" s="25"/>
    </row>
    <row r="1226" spans="1:9" s="19" customFormat="1" ht="15.75" customHeight="1" x14ac:dyDescent="0.2">
      <c r="A1226" s="77"/>
      <c r="I1226" s="25"/>
    </row>
    <row r="1227" spans="1:9" s="19" customFormat="1" ht="15.75" customHeight="1" x14ac:dyDescent="0.2">
      <c r="A1227" s="77"/>
      <c r="I1227" s="25"/>
    </row>
    <row r="1228" spans="1:9" s="19" customFormat="1" ht="15.75" customHeight="1" x14ac:dyDescent="0.2">
      <c r="A1228" s="77"/>
      <c r="I1228" s="25"/>
    </row>
    <row r="1229" spans="1:9" s="19" customFormat="1" ht="15.75" customHeight="1" x14ac:dyDescent="0.2">
      <c r="A1229" s="77"/>
      <c r="I1229" s="25"/>
    </row>
    <row r="1230" spans="1:9" s="19" customFormat="1" ht="15.75" customHeight="1" x14ac:dyDescent="0.2">
      <c r="A1230" s="77"/>
      <c r="I1230" s="25"/>
    </row>
    <row r="1231" spans="1:9" s="19" customFormat="1" ht="15.75" customHeight="1" x14ac:dyDescent="0.2">
      <c r="A1231" s="77"/>
      <c r="I1231" s="25"/>
    </row>
    <row r="1232" spans="1:9" s="19" customFormat="1" ht="15.75" customHeight="1" x14ac:dyDescent="0.2">
      <c r="A1232" s="77"/>
      <c r="I1232" s="25"/>
    </row>
    <row r="1233" spans="1:9" s="19" customFormat="1" ht="15.75" customHeight="1" x14ac:dyDescent="0.2">
      <c r="A1233" s="77"/>
      <c r="I1233" s="25"/>
    </row>
    <row r="1234" spans="1:9" s="19" customFormat="1" ht="15.75" customHeight="1" x14ac:dyDescent="0.2">
      <c r="A1234" s="77"/>
      <c r="I1234" s="25"/>
    </row>
    <row r="1235" spans="1:9" s="19" customFormat="1" ht="15.75" customHeight="1" x14ac:dyDescent="0.2">
      <c r="A1235" s="77"/>
      <c r="I1235" s="25"/>
    </row>
    <row r="1236" spans="1:9" s="19" customFormat="1" ht="15.75" customHeight="1" x14ac:dyDescent="0.2">
      <c r="A1236" s="77"/>
      <c r="I1236" s="25"/>
    </row>
    <row r="1237" spans="1:9" s="19" customFormat="1" ht="15.75" customHeight="1" x14ac:dyDescent="0.2">
      <c r="A1237" s="77"/>
      <c r="I1237" s="25"/>
    </row>
    <row r="1238" spans="1:9" s="19" customFormat="1" ht="15.75" customHeight="1" x14ac:dyDescent="0.2">
      <c r="A1238" s="77"/>
      <c r="I1238" s="25"/>
    </row>
    <row r="1239" spans="1:9" s="19" customFormat="1" ht="15.75" customHeight="1" x14ac:dyDescent="0.2">
      <c r="A1239" s="77"/>
      <c r="I1239" s="25"/>
    </row>
    <row r="1240" spans="1:9" s="19" customFormat="1" ht="15.75" customHeight="1" x14ac:dyDescent="0.2">
      <c r="A1240" s="77"/>
      <c r="I1240" s="25"/>
    </row>
    <row r="1241" spans="1:9" s="19" customFormat="1" ht="15.75" customHeight="1" x14ac:dyDescent="0.2">
      <c r="A1241" s="77"/>
      <c r="I1241" s="25"/>
    </row>
    <row r="1242" spans="1:9" s="19" customFormat="1" ht="15.75" customHeight="1" x14ac:dyDescent="0.2">
      <c r="A1242" s="77"/>
      <c r="I1242" s="25"/>
    </row>
    <row r="1243" spans="1:9" s="19" customFormat="1" ht="15.75" customHeight="1" x14ac:dyDescent="0.2">
      <c r="A1243" s="77"/>
      <c r="I1243" s="25"/>
    </row>
    <row r="1244" spans="1:9" s="19" customFormat="1" ht="15.75" customHeight="1" x14ac:dyDescent="0.2">
      <c r="A1244" s="77"/>
      <c r="I1244" s="25"/>
    </row>
    <row r="1245" spans="1:9" s="19" customFormat="1" ht="15.75" customHeight="1" x14ac:dyDescent="0.2">
      <c r="A1245" s="77"/>
      <c r="I1245" s="25"/>
    </row>
    <row r="1246" spans="1:9" s="19" customFormat="1" ht="15.75" customHeight="1" x14ac:dyDescent="0.2">
      <c r="A1246" s="77"/>
      <c r="I1246" s="25"/>
    </row>
    <row r="1247" spans="1:9" s="19" customFormat="1" ht="15.75" customHeight="1" x14ac:dyDescent="0.2">
      <c r="A1247" s="77"/>
      <c r="I1247" s="25"/>
    </row>
    <row r="1248" spans="1:9" s="19" customFormat="1" ht="15.75" customHeight="1" x14ac:dyDescent="0.2">
      <c r="A1248" s="77"/>
      <c r="I1248" s="25"/>
    </row>
    <row r="1249" spans="1:9" s="19" customFormat="1" ht="15.75" customHeight="1" x14ac:dyDescent="0.2">
      <c r="A1249" s="77"/>
      <c r="I1249" s="25"/>
    </row>
    <row r="1250" spans="1:9" s="19" customFormat="1" ht="15.75" customHeight="1" x14ac:dyDescent="0.2">
      <c r="A1250" s="77"/>
      <c r="I1250" s="25"/>
    </row>
    <row r="1251" spans="1:9" s="19" customFormat="1" ht="15.75" customHeight="1" x14ac:dyDescent="0.2">
      <c r="A1251" s="77"/>
      <c r="I1251" s="25"/>
    </row>
    <row r="1252" spans="1:9" s="19" customFormat="1" ht="15.75" customHeight="1" x14ac:dyDescent="0.2">
      <c r="A1252" s="77"/>
      <c r="I1252" s="25"/>
    </row>
    <row r="1253" spans="1:9" s="19" customFormat="1" ht="15.75" customHeight="1" x14ac:dyDescent="0.2">
      <c r="A1253" s="77"/>
      <c r="I1253" s="25"/>
    </row>
    <row r="1254" spans="1:9" s="19" customFormat="1" ht="15.75" customHeight="1" x14ac:dyDescent="0.2">
      <c r="A1254" s="77"/>
      <c r="I1254" s="25"/>
    </row>
    <row r="1255" spans="1:9" s="19" customFormat="1" ht="15.75" customHeight="1" x14ac:dyDescent="0.2">
      <c r="A1255" s="77"/>
      <c r="I1255" s="25"/>
    </row>
    <row r="1256" spans="1:9" s="19" customFormat="1" ht="15.75" customHeight="1" x14ac:dyDescent="0.2">
      <c r="A1256" s="77"/>
      <c r="I1256" s="25"/>
    </row>
    <row r="1257" spans="1:9" s="19" customFormat="1" ht="15.75" customHeight="1" x14ac:dyDescent="0.2">
      <c r="A1257" s="77"/>
      <c r="I1257" s="25"/>
    </row>
    <row r="1258" spans="1:9" s="19" customFormat="1" ht="15.75" customHeight="1" x14ac:dyDescent="0.2">
      <c r="A1258" s="77"/>
      <c r="I1258" s="25"/>
    </row>
    <row r="1259" spans="1:9" s="19" customFormat="1" ht="15.75" customHeight="1" x14ac:dyDescent="0.2">
      <c r="A1259" s="77"/>
      <c r="I1259" s="25"/>
    </row>
    <row r="1260" spans="1:9" s="19" customFormat="1" ht="15.75" customHeight="1" x14ac:dyDescent="0.2">
      <c r="A1260" s="77"/>
      <c r="I1260" s="25"/>
    </row>
    <row r="1261" spans="1:9" s="19" customFormat="1" ht="15.75" customHeight="1" x14ac:dyDescent="0.2">
      <c r="A1261" s="77"/>
      <c r="I1261" s="25"/>
    </row>
    <row r="1262" spans="1:9" s="19" customFormat="1" ht="15.75" customHeight="1" x14ac:dyDescent="0.2">
      <c r="A1262" s="77"/>
      <c r="I1262" s="25"/>
    </row>
    <row r="1263" spans="1:9" s="19" customFormat="1" ht="15.75" customHeight="1" x14ac:dyDescent="0.2">
      <c r="A1263" s="77"/>
      <c r="I1263" s="25"/>
    </row>
    <row r="1264" spans="1:9" s="19" customFormat="1" ht="15.75" customHeight="1" x14ac:dyDescent="0.2">
      <c r="A1264" s="77"/>
      <c r="I1264" s="25"/>
    </row>
    <row r="1265" spans="1:9" s="19" customFormat="1" ht="15.75" customHeight="1" x14ac:dyDescent="0.2">
      <c r="A1265" s="77"/>
      <c r="I1265" s="25"/>
    </row>
    <row r="1266" spans="1:9" s="19" customFormat="1" ht="15.75" customHeight="1" x14ac:dyDescent="0.2">
      <c r="A1266" s="77"/>
      <c r="I1266" s="25"/>
    </row>
    <row r="1267" spans="1:9" s="19" customFormat="1" ht="15.75" customHeight="1" x14ac:dyDescent="0.2">
      <c r="A1267" s="77"/>
      <c r="I1267" s="25"/>
    </row>
    <row r="1268" spans="1:9" s="19" customFormat="1" ht="15.75" customHeight="1" x14ac:dyDescent="0.2">
      <c r="A1268" s="77"/>
      <c r="I1268" s="25"/>
    </row>
    <row r="1269" spans="1:9" s="19" customFormat="1" ht="15.75" customHeight="1" x14ac:dyDescent="0.2">
      <c r="A1269" s="77"/>
      <c r="I1269" s="25"/>
    </row>
    <row r="1270" spans="1:9" s="19" customFormat="1" ht="15.75" customHeight="1" x14ac:dyDescent="0.2">
      <c r="A1270" s="77"/>
      <c r="I1270" s="25"/>
    </row>
    <row r="1271" spans="1:9" s="19" customFormat="1" ht="15.75" customHeight="1" x14ac:dyDescent="0.2">
      <c r="A1271" s="77"/>
      <c r="I1271" s="25"/>
    </row>
    <row r="1272" spans="1:9" s="19" customFormat="1" ht="15.75" customHeight="1" x14ac:dyDescent="0.2">
      <c r="A1272" s="77"/>
      <c r="I1272" s="25"/>
    </row>
    <row r="1273" spans="1:9" s="19" customFormat="1" ht="15.75" customHeight="1" x14ac:dyDescent="0.2">
      <c r="A1273" s="77"/>
      <c r="I1273" s="25"/>
    </row>
    <row r="1274" spans="1:9" s="19" customFormat="1" ht="15.75" customHeight="1" x14ac:dyDescent="0.2">
      <c r="A1274" s="77"/>
      <c r="I1274" s="25"/>
    </row>
    <row r="1275" spans="1:9" s="19" customFormat="1" ht="15.75" customHeight="1" x14ac:dyDescent="0.2">
      <c r="A1275" s="77"/>
      <c r="I1275" s="25"/>
    </row>
    <row r="1276" spans="1:9" s="19" customFormat="1" ht="15.75" customHeight="1" x14ac:dyDescent="0.2">
      <c r="A1276" s="77"/>
      <c r="I1276" s="25"/>
    </row>
    <row r="1277" spans="1:9" s="19" customFormat="1" ht="15.75" customHeight="1" x14ac:dyDescent="0.2">
      <c r="A1277" s="77"/>
      <c r="I1277" s="25"/>
    </row>
    <row r="1278" spans="1:9" s="19" customFormat="1" ht="15.75" customHeight="1" x14ac:dyDescent="0.2">
      <c r="A1278" s="77"/>
      <c r="I1278" s="25"/>
    </row>
    <row r="1279" spans="1:9" s="19" customFormat="1" ht="15.75" customHeight="1" x14ac:dyDescent="0.2">
      <c r="A1279" s="77"/>
      <c r="I1279" s="25"/>
    </row>
    <row r="1280" spans="1:9" s="19" customFormat="1" ht="15.75" customHeight="1" x14ac:dyDescent="0.2">
      <c r="A1280" s="77"/>
      <c r="I1280" s="25"/>
    </row>
    <row r="1281" spans="1:9" s="19" customFormat="1" ht="15.75" customHeight="1" x14ac:dyDescent="0.2">
      <c r="A1281" s="77"/>
      <c r="I1281" s="25"/>
    </row>
    <row r="1282" spans="1:9" s="19" customFormat="1" ht="15.75" customHeight="1" x14ac:dyDescent="0.2">
      <c r="A1282" s="77"/>
      <c r="I1282" s="25"/>
    </row>
    <row r="1283" spans="1:9" s="19" customFormat="1" ht="15.75" customHeight="1" x14ac:dyDescent="0.2">
      <c r="A1283" s="77"/>
      <c r="I1283" s="25"/>
    </row>
    <row r="1284" spans="1:9" s="19" customFormat="1" ht="15.75" customHeight="1" x14ac:dyDescent="0.2">
      <c r="A1284" s="77"/>
      <c r="I1284" s="25"/>
    </row>
    <row r="1285" spans="1:9" s="19" customFormat="1" ht="15.75" customHeight="1" x14ac:dyDescent="0.2">
      <c r="A1285" s="77"/>
      <c r="I1285" s="25"/>
    </row>
    <row r="1286" spans="1:9" s="19" customFormat="1" ht="15.75" customHeight="1" x14ac:dyDescent="0.2">
      <c r="A1286" s="77"/>
      <c r="I1286" s="25"/>
    </row>
    <row r="1287" spans="1:9" s="19" customFormat="1" ht="15.75" customHeight="1" x14ac:dyDescent="0.2">
      <c r="A1287" s="77"/>
      <c r="I1287" s="25"/>
    </row>
    <row r="1288" spans="1:9" s="19" customFormat="1" ht="15.75" customHeight="1" x14ac:dyDescent="0.2">
      <c r="A1288" s="77"/>
      <c r="I1288" s="25"/>
    </row>
    <row r="1289" spans="1:9" s="19" customFormat="1" ht="15.75" customHeight="1" x14ac:dyDescent="0.2">
      <c r="A1289" s="77"/>
      <c r="I1289" s="25"/>
    </row>
    <row r="1290" spans="1:9" s="19" customFormat="1" ht="15.75" customHeight="1" x14ac:dyDescent="0.2">
      <c r="A1290" s="77"/>
      <c r="I1290" s="25"/>
    </row>
    <row r="1291" spans="1:9" s="19" customFormat="1" ht="15.75" customHeight="1" x14ac:dyDescent="0.2">
      <c r="A1291" s="77"/>
      <c r="I1291" s="25"/>
    </row>
    <row r="1292" spans="1:9" s="19" customFormat="1" ht="15.75" customHeight="1" x14ac:dyDescent="0.2">
      <c r="A1292" s="77"/>
      <c r="I1292" s="25"/>
    </row>
    <row r="1293" spans="1:9" s="19" customFormat="1" ht="15.75" customHeight="1" x14ac:dyDescent="0.2">
      <c r="A1293" s="77"/>
      <c r="I1293" s="25"/>
    </row>
    <row r="1294" spans="1:9" s="19" customFormat="1" ht="15.75" customHeight="1" x14ac:dyDescent="0.2">
      <c r="A1294" s="77"/>
      <c r="I1294" s="25"/>
    </row>
    <row r="1295" spans="1:9" s="19" customFormat="1" ht="15.75" customHeight="1" x14ac:dyDescent="0.2">
      <c r="A1295" s="77"/>
      <c r="I1295" s="25"/>
    </row>
    <row r="1296" spans="1:9" s="19" customFormat="1" ht="15.75" customHeight="1" x14ac:dyDescent="0.2">
      <c r="A1296" s="77"/>
      <c r="I1296" s="25"/>
    </row>
    <row r="1297" spans="1:9" s="19" customFormat="1" ht="15.75" customHeight="1" x14ac:dyDescent="0.2">
      <c r="A1297" s="77"/>
      <c r="I1297" s="25"/>
    </row>
    <row r="1298" spans="1:9" s="19" customFormat="1" ht="15.75" customHeight="1" x14ac:dyDescent="0.2">
      <c r="A1298" s="77"/>
      <c r="I1298" s="25"/>
    </row>
    <row r="1299" spans="1:9" s="19" customFormat="1" ht="15.75" customHeight="1" x14ac:dyDescent="0.2">
      <c r="A1299" s="77"/>
      <c r="I1299" s="25"/>
    </row>
    <row r="1300" spans="1:9" s="19" customFormat="1" ht="15.75" customHeight="1" x14ac:dyDescent="0.2">
      <c r="A1300" s="77"/>
      <c r="I1300" s="25"/>
    </row>
    <row r="1301" spans="1:9" s="19" customFormat="1" ht="15.75" customHeight="1" x14ac:dyDescent="0.2">
      <c r="A1301" s="77"/>
      <c r="I1301" s="25"/>
    </row>
    <row r="1302" spans="1:9" s="19" customFormat="1" ht="15.75" customHeight="1" x14ac:dyDescent="0.2">
      <c r="A1302" s="77"/>
      <c r="I1302" s="25"/>
    </row>
    <row r="1303" spans="1:9" s="19" customFormat="1" ht="15.75" customHeight="1" x14ac:dyDescent="0.2">
      <c r="A1303" s="77"/>
      <c r="I1303" s="25"/>
    </row>
    <row r="1304" spans="1:9" s="19" customFormat="1" ht="15.75" customHeight="1" x14ac:dyDescent="0.2">
      <c r="A1304" s="77"/>
      <c r="I1304" s="25"/>
    </row>
    <row r="1305" spans="1:9" s="19" customFormat="1" ht="15.75" customHeight="1" x14ac:dyDescent="0.2">
      <c r="A1305" s="77"/>
      <c r="I1305" s="25"/>
    </row>
    <row r="1306" spans="1:9" s="19" customFormat="1" ht="15.75" customHeight="1" x14ac:dyDescent="0.2">
      <c r="A1306" s="77"/>
      <c r="I1306" s="25"/>
    </row>
    <row r="1307" spans="1:9" s="19" customFormat="1" ht="15.75" customHeight="1" x14ac:dyDescent="0.2">
      <c r="A1307" s="77"/>
      <c r="I1307" s="25"/>
    </row>
    <row r="1308" spans="1:9" s="19" customFormat="1" ht="15.75" customHeight="1" x14ac:dyDescent="0.2">
      <c r="A1308" s="77"/>
      <c r="I1308" s="25"/>
    </row>
    <row r="1309" spans="1:9" s="19" customFormat="1" ht="15.75" customHeight="1" x14ac:dyDescent="0.2">
      <c r="A1309" s="77"/>
      <c r="I1309" s="25"/>
    </row>
    <row r="1310" spans="1:9" s="19" customFormat="1" ht="15.75" customHeight="1" x14ac:dyDescent="0.2">
      <c r="A1310" s="77"/>
      <c r="I1310" s="25"/>
    </row>
    <row r="1311" spans="1:9" s="19" customFormat="1" ht="15.75" customHeight="1" x14ac:dyDescent="0.2">
      <c r="A1311" s="77"/>
      <c r="I1311" s="25"/>
    </row>
    <row r="1312" spans="1:9" s="19" customFormat="1" ht="15.75" customHeight="1" x14ac:dyDescent="0.2">
      <c r="A1312" s="77"/>
      <c r="I1312" s="25"/>
    </row>
    <row r="1313" spans="1:9" s="19" customFormat="1" ht="15.75" customHeight="1" x14ac:dyDescent="0.2">
      <c r="A1313" s="77"/>
      <c r="I1313" s="25"/>
    </row>
    <row r="1314" spans="1:9" s="19" customFormat="1" ht="15.75" customHeight="1" x14ac:dyDescent="0.2">
      <c r="A1314" s="77"/>
      <c r="I1314" s="25"/>
    </row>
    <row r="1315" spans="1:9" s="19" customFormat="1" ht="15.75" customHeight="1" x14ac:dyDescent="0.2">
      <c r="A1315" s="77"/>
      <c r="I1315" s="25"/>
    </row>
    <row r="1316" spans="1:9" s="19" customFormat="1" ht="15.75" customHeight="1" x14ac:dyDescent="0.2">
      <c r="A1316" s="77"/>
      <c r="I1316" s="25"/>
    </row>
    <row r="1317" spans="1:9" s="19" customFormat="1" ht="15.75" customHeight="1" x14ac:dyDescent="0.2">
      <c r="A1317" s="77"/>
      <c r="I1317" s="25"/>
    </row>
    <row r="1318" spans="1:9" s="19" customFormat="1" ht="15.75" customHeight="1" x14ac:dyDescent="0.2">
      <c r="A1318" s="77"/>
      <c r="I1318" s="25"/>
    </row>
    <row r="1319" spans="1:9" s="19" customFormat="1" ht="15.75" customHeight="1" x14ac:dyDescent="0.2">
      <c r="A1319" s="77"/>
      <c r="I1319" s="25"/>
    </row>
    <row r="1320" spans="1:9" s="19" customFormat="1" ht="15.75" customHeight="1" x14ac:dyDescent="0.2">
      <c r="A1320" s="77"/>
      <c r="I1320" s="25"/>
    </row>
    <row r="1321" spans="1:9" s="19" customFormat="1" ht="15.75" customHeight="1" x14ac:dyDescent="0.2">
      <c r="A1321" s="77"/>
      <c r="I1321" s="25"/>
    </row>
    <row r="1322" spans="1:9" s="19" customFormat="1" ht="15.75" customHeight="1" x14ac:dyDescent="0.2">
      <c r="A1322" s="77"/>
      <c r="I1322" s="25"/>
    </row>
    <row r="1323" spans="1:9" s="19" customFormat="1" ht="15.75" customHeight="1" x14ac:dyDescent="0.2">
      <c r="A1323" s="77"/>
      <c r="I1323" s="25"/>
    </row>
    <row r="1324" spans="1:9" s="19" customFormat="1" ht="15.75" customHeight="1" x14ac:dyDescent="0.2">
      <c r="A1324" s="77"/>
      <c r="I1324" s="25"/>
    </row>
    <row r="1325" spans="1:9" s="19" customFormat="1" ht="15.75" customHeight="1" x14ac:dyDescent="0.2">
      <c r="A1325" s="77"/>
      <c r="I1325" s="25"/>
    </row>
    <row r="1326" spans="1:9" s="19" customFormat="1" ht="15.75" customHeight="1" x14ac:dyDescent="0.2">
      <c r="A1326" s="77"/>
      <c r="I1326" s="25"/>
    </row>
    <row r="1327" spans="1:9" s="19" customFormat="1" ht="15.75" customHeight="1" x14ac:dyDescent="0.2">
      <c r="A1327" s="77"/>
      <c r="I1327" s="25"/>
    </row>
    <row r="1328" spans="1:9" s="19" customFormat="1" ht="15.75" customHeight="1" x14ac:dyDescent="0.2">
      <c r="A1328" s="77"/>
      <c r="I1328" s="25"/>
    </row>
    <row r="1329" spans="1:9" s="19" customFormat="1" ht="15.75" customHeight="1" x14ac:dyDescent="0.2">
      <c r="A1329" s="77"/>
      <c r="I1329" s="25"/>
    </row>
    <row r="1330" spans="1:9" s="19" customFormat="1" ht="15.75" customHeight="1" x14ac:dyDescent="0.2">
      <c r="A1330" s="77"/>
      <c r="I1330" s="25"/>
    </row>
    <row r="1331" spans="1:9" s="19" customFormat="1" ht="15.75" customHeight="1" x14ac:dyDescent="0.2">
      <c r="A1331" s="77"/>
      <c r="I1331" s="25"/>
    </row>
    <row r="1332" spans="1:9" s="19" customFormat="1" ht="15.75" customHeight="1" x14ac:dyDescent="0.2">
      <c r="A1332" s="77"/>
      <c r="I1332" s="25"/>
    </row>
    <row r="1333" spans="1:9" s="19" customFormat="1" ht="15.75" customHeight="1" x14ac:dyDescent="0.2">
      <c r="A1333" s="77"/>
      <c r="I1333" s="25"/>
    </row>
    <row r="1334" spans="1:9" s="19" customFormat="1" ht="15.75" customHeight="1" x14ac:dyDescent="0.2">
      <c r="A1334" s="77"/>
      <c r="I1334" s="25"/>
    </row>
    <row r="1335" spans="1:9" s="19" customFormat="1" ht="15.75" customHeight="1" x14ac:dyDescent="0.2">
      <c r="A1335" s="77"/>
      <c r="I1335" s="25"/>
    </row>
    <row r="1336" spans="1:9" s="19" customFormat="1" ht="15.75" customHeight="1" x14ac:dyDescent="0.2">
      <c r="A1336" s="77"/>
      <c r="I1336" s="25"/>
    </row>
    <row r="1337" spans="1:9" s="19" customFormat="1" ht="15.75" customHeight="1" x14ac:dyDescent="0.2">
      <c r="A1337" s="77"/>
      <c r="I1337" s="25"/>
    </row>
    <row r="1338" spans="1:9" s="19" customFormat="1" ht="15.75" customHeight="1" x14ac:dyDescent="0.2">
      <c r="A1338" s="77"/>
      <c r="I1338" s="25"/>
    </row>
    <row r="1339" spans="1:9" s="19" customFormat="1" ht="15.75" customHeight="1" x14ac:dyDescent="0.2">
      <c r="A1339" s="77"/>
      <c r="I1339" s="25"/>
    </row>
    <row r="1340" spans="1:9" s="19" customFormat="1" ht="15.75" customHeight="1" x14ac:dyDescent="0.2">
      <c r="A1340" s="77"/>
      <c r="I1340" s="25"/>
    </row>
    <row r="1341" spans="1:9" s="19" customFormat="1" ht="15.75" customHeight="1" x14ac:dyDescent="0.2">
      <c r="A1341" s="77"/>
      <c r="I1341" s="25"/>
    </row>
    <row r="1342" spans="1:9" s="19" customFormat="1" ht="15.75" customHeight="1" x14ac:dyDescent="0.2">
      <c r="A1342" s="77"/>
      <c r="I1342" s="25"/>
    </row>
    <row r="1343" spans="1:9" s="19" customFormat="1" ht="15.75" customHeight="1" x14ac:dyDescent="0.2">
      <c r="A1343" s="77"/>
      <c r="I1343" s="25"/>
    </row>
    <row r="1344" spans="1:9" s="19" customFormat="1" ht="15.75" customHeight="1" x14ac:dyDescent="0.2">
      <c r="A1344" s="77"/>
      <c r="I1344" s="25"/>
    </row>
    <row r="1345" spans="1:9" s="19" customFormat="1" ht="15.75" customHeight="1" x14ac:dyDescent="0.2">
      <c r="A1345" s="77"/>
      <c r="I1345" s="25"/>
    </row>
    <row r="1346" spans="1:9" s="19" customFormat="1" ht="15.75" customHeight="1" x14ac:dyDescent="0.2">
      <c r="A1346" s="77"/>
      <c r="I1346" s="25"/>
    </row>
    <row r="1347" spans="1:9" s="19" customFormat="1" ht="15.75" customHeight="1" x14ac:dyDescent="0.2">
      <c r="A1347" s="77"/>
      <c r="I1347" s="25"/>
    </row>
    <row r="1348" spans="1:9" s="19" customFormat="1" ht="15.75" customHeight="1" x14ac:dyDescent="0.2">
      <c r="A1348" s="77"/>
      <c r="I1348" s="25"/>
    </row>
    <row r="1349" spans="1:9" s="19" customFormat="1" ht="15.75" customHeight="1" x14ac:dyDescent="0.2">
      <c r="A1349" s="77"/>
      <c r="I1349" s="25"/>
    </row>
    <row r="1350" spans="1:9" s="19" customFormat="1" ht="15.75" customHeight="1" x14ac:dyDescent="0.2">
      <c r="A1350" s="77"/>
      <c r="I1350" s="25"/>
    </row>
    <row r="1351" spans="1:9" s="19" customFormat="1" ht="15.75" customHeight="1" x14ac:dyDescent="0.2">
      <c r="A1351" s="77"/>
      <c r="I1351" s="25"/>
    </row>
    <row r="1352" spans="1:9" s="19" customFormat="1" ht="15.75" customHeight="1" x14ac:dyDescent="0.2">
      <c r="A1352" s="77"/>
      <c r="I1352" s="25"/>
    </row>
    <row r="1353" spans="1:9" s="19" customFormat="1" ht="15.75" customHeight="1" x14ac:dyDescent="0.2">
      <c r="A1353" s="77"/>
      <c r="I1353" s="25"/>
    </row>
    <row r="1354" spans="1:9" s="19" customFormat="1" ht="15.75" customHeight="1" x14ac:dyDescent="0.2">
      <c r="A1354" s="77"/>
      <c r="I1354" s="25"/>
    </row>
    <row r="1355" spans="1:9" s="19" customFormat="1" ht="15.75" customHeight="1" x14ac:dyDescent="0.2">
      <c r="A1355" s="77"/>
      <c r="I1355" s="25"/>
    </row>
    <row r="1356" spans="1:9" s="19" customFormat="1" ht="15.75" customHeight="1" x14ac:dyDescent="0.2">
      <c r="A1356" s="77"/>
      <c r="I1356" s="25"/>
    </row>
    <row r="1357" spans="1:9" s="19" customFormat="1" ht="15.75" customHeight="1" x14ac:dyDescent="0.2">
      <c r="A1357" s="77"/>
      <c r="I1357" s="25"/>
    </row>
    <row r="1358" spans="1:9" s="19" customFormat="1" ht="15.75" customHeight="1" x14ac:dyDescent="0.2">
      <c r="A1358" s="77"/>
      <c r="I1358" s="25"/>
    </row>
    <row r="1359" spans="1:9" s="19" customFormat="1" ht="15.75" customHeight="1" x14ac:dyDescent="0.2">
      <c r="A1359" s="77"/>
      <c r="I1359" s="25"/>
    </row>
    <row r="1360" spans="1:9" s="19" customFormat="1" ht="15.75" customHeight="1" x14ac:dyDescent="0.2">
      <c r="A1360" s="77"/>
      <c r="I1360" s="25"/>
    </row>
    <row r="1361" spans="1:9" s="19" customFormat="1" ht="15.75" customHeight="1" x14ac:dyDescent="0.2">
      <c r="A1361" s="77"/>
      <c r="I1361" s="25"/>
    </row>
    <row r="1362" spans="1:9" s="19" customFormat="1" ht="15.75" customHeight="1" x14ac:dyDescent="0.2">
      <c r="A1362" s="77"/>
      <c r="I1362" s="25"/>
    </row>
    <row r="1363" spans="1:9" s="19" customFormat="1" ht="15.75" customHeight="1" x14ac:dyDescent="0.2">
      <c r="A1363" s="77"/>
      <c r="I1363" s="25"/>
    </row>
    <row r="1364" spans="1:9" s="19" customFormat="1" ht="15.75" customHeight="1" x14ac:dyDescent="0.2">
      <c r="A1364" s="77"/>
      <c r="I1364" s="25"/>
    </row>
    <row r="1365" spans="1:9" s="19" customFormat="1" ht="15.75" customHeight="1" x14ac:dyDescent="0.2">
      <c r="A1365" s="77"/>
      <c r="I1365" s="25"/>
    </row>
    <row r="1366" spans="1:9" s="19" customFormat="1" ht="15.75" customHeight="1" x14ac:dyDescent="0.2">
      <c r="A1366" s="77"/>
      <c r="I1366" s="25"/>
    </row>
    <row r="1367" spans="1:9" s="19" customFormat="1" ht="15.75" customHeight="1" x14ac:dyDescent="0.2">
      <c r="A1367" s="77"/>
      <c r="I1367" s="25"/>
    </row>
    <row r="1368" spans="1:9" s="19" customFormat="1" ht="15.75" customHeight="1" x14ac:dyDescent="0.2">
      <c r="A1368" s="77"/>
      <c r="I1368" s="25"/>
    </row>
    <row r="1369" spans="1:9" s="19" customFormat="1" ht="15.75" customHeight="1" x14ac:dyDescent="0.2">
      <c r="A1369" s="77"/>
      <c r="I1369" s="25"/>
    </row>
    <row r="1370" spans="1:9" s="19" customFormat="1" ht="15.75" customHeight="1" x14ac:dyDescent="0.2">
      <c r="A1370" s="77"/>
      <c r="I1370" s="25"/>
    </row>
    <row r="1371" spans="1:9" s="19" customFormat="1" ht="15.75" customHeight="1" x14ac:dyDescent="0.2">
      <c r="A1371" s="77"/>
      <c r="I1371" s="25"/>
    </row>
    <row r="1372" spans="1:9" s="19" customFormat="1" ht="15.75" customHeight="1" x14ac:dyDescent="0.2">
      <c r="A1372" s="77"/>
      <c r="I1372" s="25"/>
    </row>
    <row r="1373" spans="1:9" s="19" customFormat="1" ht="15.75" customHeight="1" x14ac:dyDescent="0.2">
      <c r="A1373" s="77"/>
      <c r="I1373" s="25"/>
    </row>
    <row r="1374" spans="1:9" s="19" customFormat="1" ht="15.75" customHeight="1" x14ac:dyDescent="0.2">
      <c r="A1374" s="77"/>
      <c r="I1374" s="25"/>
    </row>
    <row r="1375" spans="1:9" s="19" customFormat="1" ht="15.75" customHeight="1" x14ac:dyDescent="0.2">
      <c r="A1375" s="77"/>
      <c r="I1375" s="25"/>
    </row>
    <row r="1376" spans="1:9" s="19" customFormat="1" ht="15.75" customHeight="1" x14ac:dyDescent="0.2">
      <c r="A1376" s="77"/>
      <c r="I1376" s="25"/>
    </row>
    <row r="1377" spans="1:9" s="19" customFormat="1" ht="15.75" customHeight="1" x14ac:dyDescent="0.2">
      <c r="A1377" s="77"/>
      <c r="I1377" s="25"/>
    </row>
    <row r="1378" spans="1:9" s="19" customFormat="1" ht="15.75" customHeight="1" x14ac:dyDescent="0.2">
      <c r="A1378" s="77"/>
      <c r="I1378" s="25"/>
    </row>
    <row r="1379" spans="1:9" s="19" customFormat="1" ht="15.75" customHeight="1" x14ac:dyDescent="0.2">
      <c r="A1379" s="77"/>
      <c r="I1379" s="25"/>
    </row>
    <row r="1380" spans="1:9" s="19" customFormat="1" ht="15.75" customHeight="1" x14ac:dyDescent="0.2">
      <c r="A1380" s="77"/>
      <c r="I1380" s="25"/>
    </row>
    <row r="1381" spans="1:9" s="19" customFormat="1" ht="15.75" customHeight="1" x14ac:dyDescent="0.2">
      <c r="A1381" s="77"/>
      <c r="I1381" s="25"/>
    </row>
    <row r="1382" spans="1:9" s="19" customFormat="1" ht="15.75" customHeight="1" x14ac:dyDescent="0.2">
      <c r="A1382" s="77"/>
      <c r="I1382" s="25"/>
    </row>
    <row r="1383" spans="1:9" s="19" customFormat="1" ht="15.75" customHeight="1" x14ac:dyDescent="0.2">
      <c r="A1383" s="77"/>
      <c r="I1383" s="25"/>
    </row>
    <row r="1384" spans="1:9" s="19" customFormat="1" ht="15.75" customHeight="1" x14ac:dyDescent="0.2">
      <c r="A1384" s="77"/>
      <c r="I1384" s="25"/>
    </row>
    <row r="1385" spans="1:9" s="19" customFormat="1" ht="15.75" customHeight="1" x14ac:dyDescent="0.2">
      <c r="A1385" s="77"/>
      <c r="I1385" s="25"/>
    </row>
    <row r="1386" spans="1:9" s="19" customFormat="1" ht="15.75" customHeight="1" x14ac:dyDescent="0.2">
      <c r="A1386" s="77"/>
      <c r="I1386" s="25"/>
    </row>
    <row r="1387" spans="1:9" s="19" customFormat="1" ht="15.75" customHeight="1" x14ac:dyDescent="0.2">
      <c r="A1387" s="77"/>
      <c r="I1387" s="25"/>
    </row>
    <row r="1388" spans="1:9" s="19" customFormat="1" ht="15.75" customHeight="1" x14ac:dyDescent="0.2">
      <c r="A1388" s="77"/>
      <c r="I1388" s="25"/>
    </row>
    <row r="1389" spans="1:9" s="19" customFormat="1" ht="15.75" customHeight="1" x14ac:dyDescent="0.2">
      <c r="A1389" s="77"/>
      <c r="I1389" s="25"/>
    </row>
    <row r="1390" spans="1:9" s="19" customFormat="1" ht="15.75" customHeight="1" x14ac:dyDescent="0.2">
      <c r="A1390" s="77"/>
      <c r="I1390" s="25"/>
    </row>
    <row r="1391" spans="1:9" s="19" customFormat="1" ht="15.75" customHeight="1" x14ac:dyDescent="0.2">
      <c r="A1391" s="77"/>
      <c r="I1391" s="25"/>
    </row>
    <row r="1392" spans="1:9" s="19" customFormat="1" ht="15.75" customHeight="1" x14ac:dyDescent="0.2">
      <c r="A1392" s="77"/>
      <c r="I1392" s="25"/>
    </row>
    <row r="1393" spans="1:9" s="19" customFormat="1" ht="15.75" customHeight="1" x14ac:dyDescent="0.2">
      <c r="A1393" s="77"/>
      <c r="I1393" s="25"/>
    </row>
    <row r="1394" spans="1:9" s="19" customFormat="1" ht="15.75" customHeight="1" x14ac:dyDescent="0.2">
      <c r="A1394" s="77"/>
      <c r="I1394" s="25"/>
    </row>
    <row r="1395" spans="1:9" s="19" customFormat="1" ht="15.75" customHeight="1" x14ac:dyDescent="0.2">
      <c r="A1395" s="77"/>
      <c r="I1395" s="25"/>
    </row>
    <row r="1396" spans="1:9" s="19" customFormat="1" ht="15.75" customHeight="1" x14ac:dyDescent="0.2">
      <c r="A1396" s="77"/>
      <c r="I1396" s="25"/>
    </row>
    <row r="1397" spans="1:9" s="19" customFormat="1" ht="15.75" customHeight="1" x14ac:dyDescent="0.2">
      <c r="A1397" s="77"/>
      <c r="I1397" s="25"/>
    </row>
    <row r="1398" spans="1:9" s="19" customFormat="1" ht="15.75" customHeight="1" x14ac:dyDescent="0.2">
      <c r="A1398" s="77"/>
      <c r="I1398" s="25"/>
    </row>
    <row r="1399" spans="1:9" s="19" customFormat="1" ht="15.75" customHeight="1" x14ac:dyDescent="0.2">
      <c r="A1399" s="77"/>
      <c r="I1399" s="25"/>
    </row>
    <row r="1400" spans="1:9" s="19" customFormat="1" ht="15.75" customHeight="1" x14ac:dyDescent="0.2">
      <c r="A1400" s="77"/>
      <c r="I1400" s="25"/>
    </row>
    <row r="1401" spans="1:9" s="19" customFormat="1" ht="15.75" customHeight="1" x14ac:dyDescent="0.2">
      <c r="A1401" s="77"/>
      <c r="I1401" s="25"/>
    </row>
    <row r="1402" spans="1:9" s="19" customFormat="1" ht="15.75" customHeight="1" x14ac:dyDescent="0.2">
      <c r="A1402" s="77"/>
      <c r="I1402" s="25"/>
    </row>
    <row r="1403" spans="1:9" s="19" customFormat="1" ht="15.75" customHeight="1" x14ac:dyDescent="0.2">
      <c r="A1403" s="77"/>
      <c r="I1403" s="25"/>
    </row>
    <row r="1404" spans="1:9" s="19" customFormat="1" ht="15.75" customHeight="1" x14ac:dyDescent="0.2">
      <c r="A1404" s="77"/>
      <c r="I1404" s="25"/>
    </row>
    <row r="1405" spans="1:9" s="19" customFormat="1" ht="15.75" customHeight="1" x14ac:dyDescent="0.2">
      <c r="A1405" s="77"/>
      <c r="I1405" s="25"/>
    </row>
    <row r="1406" spans="1:9" s="19" customFormat="1" ht="15.75" customHeight="1" x14ac:dyDescent="0.2">
      <c r="A1406" s="77"/>
      <c r="I1406" s="25"/>
    </row>
    <row r="1407" spans="1:9" s="19" customFormat="1" ht="15.75" customHeight="1" x14ac:dyDescent="0.2">
      <c r="A1407" s="77"/>
      <c r="I1407" s="25"/>
    </row>
    <row r="1408" spans="1:9" s="19" customFormat="1" ht="15.75" customHeight="1" x14ac:dyDescent="0.2">
      <c r="A1408" s="77"/>
      <c r="I1408" s="25"/>
    </row>
    <row r="1409" spans="1:9" s="19" customFormat="1" ht="15.75" customHeight="1" x14ac:dyDescent="0.2">
      <c r="A1409" s="77"/>
      <c r="I1409" s="25"/>
    </row>
    <row r="1410" spans="1:9" s="19" customFormat="1" ht="15.75" customHeight="1" x14ac:dyDescent="0.2">
      <c r="A1410" s="77"/>
      <c r="I1410" s="25"/>
    </row>
    <row r="1411" spans="1:9" s="19" customFormat="1" ht="15.75" customHeight="1" x14ac:dyDescent="0.2">
      <c r="A1411" s="77"/>
      <c r="I1411" s="25"/>
    </row>
    <row r="1412" spans="1:9" s="19" customFormat="1" ht="15.75" customHeight="1" x14ac:dyDescent="0.2">
      <c r="A1412" s="77"/>
      <c r="I1412" s="25"/>
    </row>
    <row r="1413" spans="1:9" s="19" customFormat="1" ht="15.75" customHeight="1" x14ac:dyDescent="0.2">
      <c r="A1413" s="77"/>
      <c r="I1413" s="25"/>
    </row>
    <row r="1414" spans="1:9" s="19" customFormat="1" ht="15.75" customHeight="1" x14ac:dyDescent="0.2">
      <c r="A1414" s="77"/>
      <c r="I1414" s="25"/>
    </row>
    <row r="1415" spans="1:9" s="19" customFormat="1" ht="15.75" customHeight="1" x14ac:dyDescent="0.2">
      <c r="A1415" s="77"/>
      <c r="I1415" s="25"/>
    </row>
    <row r="1416" spans="1:9" s="19" customFormat="1" ht="15.75" customHeight="1" x14ac:dyDescent="0.2">
      <c r="A1416" s="77"/>
      <c r="I1416" s="25"/>
    </row>
    <row r="1417" spans="1:9" s="19" customFormat="1" ht="15.75" customHeight="1" x14ac:dyDescent="0.2">
      <c r="A1417" s="77"/>
      <c r="I1417" s="25"/>
    </row>
    <row r="1418" spans="1:9" s="19" customFormat="1" ht="15.75" customHeight="1" x14ac:dyDescent="0.2">
      <c r="A1418" s="77"/>
      <c r="I1418" s="25"/>
    </row>
    <row r="1419" spans="1:9" s="19" customFormat="1" ht="15.75" customHeight="1" x14ac:dyDescent="0.2">
      <c r="A1419" s="77"/>
      <c r="I1419" s="25"/>
    </row>
    <row r="1420" spans="1:9" s="19" customFormat="1" ht="15.75" customHeight="1" x14ac:dyDescent="0.2">
      <c r="A1420" s="77"/>
      <c r="I1420" s="25"/>
    </row>
    <row r="1421" spans="1:9" s="19" customFormat="1" ht="15.75" customHeight="1" x14ac:dyDescent="0.2">
      <c r="A1421" s="77"/>
      <c r="I1421" s="25"/>
    </row>
    <row r="1422" spans="1:9" s="19" customFormat="1" ht="15.75" customHeight="1" x14ac:dyDescent="0.2">
      <c r="A1422" s="77"/>
      <c r="I1422" s="25"/>
    </row>
    <row r="1423" spans="1:9" s="19" customFormat="1" ht="15.75" customHeight="1" x14ac:dyDescent="0.2">
      <c r="A1423" s="77"/>
      <c r="I1423" s="25"/>
    </row>
    <row r="1424" spans="1:9" s="19" customFormat="1" ht="15.75" customHeight="1" x14ac:dyDescent="0.2">
      <c r="A1424" s="77"/>
      <c r="I1424" s="25"/>
    </row>
    <row r="1425" spans="1:9" s="19" customFormat="1" ht="15.75" customHeight="1" x14ac:dyDescent="0.2">
      <c r="A1425" s="77"/>
      <c r="I1425" s="25"/>
    </row>
    <row r="1426" spans="1:9" s="19" customFormat="1" ht="15.75" customHeight="1" x14ac:dyDescent="0.2">
      <c r="A1426" s="77"/>
      <c r="I1426" s="25"/>
    </row>
    <row r="1427" spans="1:9" s="19" customFormat="1" ht="15.75" customHeight="1" x14ac:dyDescent="0.2">
      <c r="A1427" s="77"/>
      <c r="I1427" s="25"/>
    </row>
    <row r="1428" spans="1:9" s="19" customFormat="1" ht="15.75" customHeight="1" x14ac:dyDescent="0.2">
      <c r="A1428" s="77"/>
      <c r="I1428" s="25"/>
    </row>
    <row r="1429" spans="1:9" s="19" customFormat="1" ht="15.75" customHeight="1" x14ac:dyDescent="0.2">
      <c r="A1429" s="77"/>
      <c r="I1429" s="25"/>
    </row>
    <row r="1430" spans="1:9" s="19" customFormat="1" ht="15.75" customHeight="1" x14ac:dyDescent="0.2">
      <c r="A1430" s="77"/>
      <c r="I1430" s="25"/>
    </row>
    <row r="1431" spans="1:9" s="19" customFormat="1" ht="15.75" customHeight="1" x14ac:dyDescent="0.2">
      <c r="A1431" s="77"/>
      <c r="I1431" s="25"/>
    </row>
    <row r="1432" spans="1:9" s="19" customFormat="1" ht="15.75" customHeight="1" x14ac:dyDescent="0.2">
      <c r="A1432" s="77"/>
      <c r="I1432" s="25"/>
    </row>
    <row r="1433" spans="1:9" s="19" customFormat="1" ht="15.75" customHeight="1" x14ac:dyDescent="0.2">
      <c r="A1433" s="77"/>
      <c r="I1433" s="25"/>
    </row>
    <row r="1434" spans="1:9" s="19" customFormat="1" ht="15.75" customHeight="1" x14ac:dyDescent="0.2">
      <c r="A1434" s="77"/>
      <c r="I1434" s="25"/>
    </row>
    <row r="1435" spans="1:9" s="19" customFormat="1" ht="15.75" customHeight="1" x14ac:dyDescent="0.2">
      <c r="A1435" s="77"/>
      <c r="I1435" s="25"/>
    </row>
    <row r="1436" spans="1:9" s="19" customFormat="1" ht="15.75" customHeight="1" x14ac:dyDescent="0.2">
      <c r="A1436" s="77"/>
      <c r="I1436" s="25"/>
    </row>
    <row r="1437" spans="1:9" s="19" customFormat="1" ht="15.75" customHeight="1" x14ac:dyDescent="0.2">
      <c r="A1437" s="77"/>
      <c r="I1437" s="25"/>
    </row>
    <row r="1438" spans="1:9" s="19" customFormat="1" ht="15.75" customHeight="1" x14ac:dyDescent="0.2">
      <c r="A1438" s="77"/>
      <c r="I1438" s="25"/>
    </row>
    <row r="1439" spans="1:9" s="19" customFormat="1" ht="15.75" customHeight="1" x14ac:dyDescent="0.2">
      <c r="A1439" s="77"/>
      <c r="I1439" s="25"/>
    </row>
    <row r="1440" spans="1:9" s="19" customFormat="1" ht="15.75" customHeight="1" x14ac:dyDescent="0.2">
      <c r="A1440" s="77"/>
      <c r="I1440" s="25"/>
    </row>
    <row r="1441" spans="1:9" s="19" customFormat="1" ht="15.75" customHeight="1" x14ac:dyDescent="0.2">
      <c r="A1441" s="77"/>
      <c r="I1441" s="25"/>
    </row>
    <row r="1442" spans="1:9" s="19" customFormat="1" ht="15.75" customHeight="1" x14ac:dyDescent="0.2">
      <c r="A1442" s="77"/>
      <c r="I1442" s="25"/>
    </row>
    <row r="1443" spans="1:9" s="19" customFormat="1" ht="15.75" customHeight="1" x14ac:dyDescent="0.2">
      <c r="A1443" s="77"/>
      <c r="I1443" s="25"/>
    </row>
    <row r="1444" spans="1:9" s="19" customFormat="1" ht="15.75" customHeight="1" x14ac:dyDescent="0.2">
      <c r="A1444" s="77"/>
      <c r="I1444" s="25"/>
    </row>
    <row r="1445" spans="1:9" s="19" customFormat="1" ht="15.75" customHeight="1" x14ac:dyDescent="0.2">
      <c r="A1445" s="77"/>
      <c r="I1445" s="25"/>
    </row>
    <row r="1446" spans="1:9" s="19" customFormat="1" ht="15.75" customHeight="1" x14ac:dyDescent="0.2">
      <c r="A1446" s="77"/>
      <c r="I1446" s="25"/>
    </row>
    <row r="1447" spans="1:9" s="19" customFormat="1" ht="15.75" customHeight="1" x14ac:dyDescent="0.2">
      <c r="A1447" s="77"/>
      <c r="I1447" s="25"/>
    </row>
    <row r="1448" spans="1:9" s="19" customFormat="1" ht="15.75" customHeight="1" x14ac:dyDescent="0.2">
      <c r="A1448" s="77"/>
      <c r="I1448" s="25"/>
    </row>
    <row r="1449" spans="1:9" s="19" customFormat="1" ht="15.75" customHeight="1" x14ac:dyDescent="0.2">
      <c r="A1449" s="77"/>
      <c r="I1449" s="25"/>
    </row>
    <row r="1450" spans="1:9" s="19" customFormat="1" ht="15.75" customHeight="1" x14ac:dyDescent="0.2">
      <c r="A1450" s="77"/>
      <c r="I1450" s="25"/>
    </row>
    <row r="1451" spans="1:9" s="19" customFormat="1" ht="15.75" customHeight="1" x14ac:dyDescent="0.2">
      <c r="A1451" s="77"/>
      <c r="I1451" s="25"/>
    </row>
    <row r="1452" spans="1:9" s="19" customFormat="1" ht="15.75" customHeight="1" x14ac:dyDescent="0.2">
      <c r="A1452" s="77"/>
      <c r="I1452" s="25"/>
    </row>
    <row r="1453" spans="1:9" s="19" customFormat="1" ht="15.75" customHeight="1" x14ac:dyDescent="0.2">
      <c r="A1453" s="77"/>
      <c r="I1453" s="25"/>
    </row>
    <row r="1454" spans="1:9" s="19" customFormat="1" ht="15.75" customHeight="1" x14ac:dyDescent="0.2">
      <c r="A1454" s="77"/>
      <c r="I1454" s="25"/>
    </row>
    <row r="1455" spans="1:9" s="19" customFormat="1" ht="15.75" customHeight="1" x14ac:dyDescent="0.2">
      <c r="A1455" s="77"/>
      <c r="I1455" s="25"/>
    </row>
    <row r="1456" spans="1:9" s="19" customFormat="1" ht="15.75" customHeight="1" x14ac:dyDescent="0.2">
      <c r="A1456" s="77"/>
      <c r="I1456" s="25"/>
    </row>
    <row r="1457" spans="1:9" s="19" customFormat="1" ht="15.75" customHeight="1" x14ac:dyDescent="0.2">
      <c r="A1457" s="77"/>
      <c r="I1457" s="25"/>
    </row>
    <row r="1458" spans="1:9" s="19" customFormat="1" ht="15.75" customHeight="1" x14ac:dyDescent="0.2">
      <c r="A1458" s="77"/>
      <c r="I1458" s="25"/>
    </row>
    <row r="1459" spans="1:9" s="19" customFormat="1" ht="15.75" customHeight="1" x14ac:dyDescent="0.2">
      <c r="A1459" s="77"/>
      <c r="I1459" s="25"/>
    </row>
    <row r="1460" spans="1:9" s="19" customFormat="1" ht="15.75" customHeight="1" x14ac:dyDescent="0.2">
      <c r="A1460" s="77"/>
      <c r="I1460" s="25"/>
    </row>
    <row r="1461" spans="1:9" s="19" customFormat="1" ht="15.75" customHeight="1" x14ac:dyDescent="0.2">
      <c r="A1461" s="77"/>
      <c r="I1461" s="25"/>
    </row>
    <row r="1462" spans="1:9" s="19" customFormat="1" ht="15.75" customHeight="1" x14ac:dyDescent="0.2">
      <c r="A1462" s="77"/>
      <c r="I1462" s="25"/>
    </row>
    <row r="1463" spans="1:9" s="19" customFormat="1" ht="15.75" customHeight="1" x14ac:dyDescent="0.2">
      <c r="A1463" s="77"/>
      <c r="I1463" s="25"/>
    </row>
    <row r="1464" spans="1:9" s="19" customFormat="1" ht="15.75" customHeight="1" x14ac:dyDescent="0.2">
      <c r="A1464" s="77"/>
      <c r="I1464" s="25"/>
    </row>
    <row r="1465" spans="1:9" s="19" customFormat="1" ht="15.75" customHeight="1" x14ac:dyDescent="0.2">
      <c r="A1465" s="77"/>
      <c r="I1465" s="25"/>
    </row>
    <row r="1466" spans="1:9" s="19" customFormat="1" ht="15.75" customHeight="1" x14ac:dyDescent="0.2">
      <c r="A1466" s="77"/>
      <c r="I1466" s="25"/>
    </row>
    <row r="1467" spans="1:9" s="19" customFormat="1" ht="15.75" customHeight="1" x14ac:dyDescent="0.2">
      <c r="A1467" s="77"/>
      <c r="I1467" s="25"/>
    </row>
    <row r="1468" spans="1:9" s="19" customFormat="1" ht="15.75" customHeight="1" x14ac:dyDescent="0.2">
      <c r="A1468" s="77"/>
      <c r="I1468" s="25"/>
    </row>
    <row r="1469" spans="1:9" s="19" customFormat="1" ht="15.75" customHeight="1" x14ac:dyDescent="0.2">
      <c r="A1469" s="77"/>
      <c r="I1469" s="25"/>
    </row>
    <row r="1470" spans="1:9" s="19" customFormat="1" ht="15.75" customHeight="1" x14ac:dyDescent="0.2">
      <c r="A1470" s="77"/>
      <c r="I1470" s="25"/>
    </row>
    <row r="1471" spans="1:9" s="19" customFormat="1" ht="15.75" customHeight="1" x14ac:dyDescent="0.2">
      <c r="A1471" s="77"/>
      <c r="I1471" s="25"/>
    </row>
    <row r="1472" spans="1:9" s="19" customFormat="1" ht="15.75" customHeight="1" x14ac:dyDescent="0.2">
      <c r="A1472" s="77"/>
      <c r="I1472" s="25"/>
    </row>
    <row r="1473" spans="1:9" s="19" customFormat="1" ht="15.75" customHeight="1" x14ac:dyDescent="0.2">
      <c r="A1473" s="77"/>
      <c r="I1473" s="25"/>
    </row>
    <row r="1474" spans="1:9" s="19" customFormat="1" ht="15.75" customHeight="1" x14ac:dyDescent="0.2">
      <c r="A1474" s="77"/>
      <c r="I1474" s="25"/>
    </row>
    <row r="1475" spans="1:9" s="19" customFormat="1" ht="15.75" customHeight="1" x14ac:dyDescent="0.2">
      <c r="A1475" s="77"/>
      <c r="I1475" s="25"/>
    </row>
    <row r="1476" spans="1:9" s="19" customFormat="1" ht="15.75" customHeight="1" x14ac:dyDescent="0.2">
      <c r="A1476" s="77"/>
      <c r="I1476" s="25"/>
    </row>
    <row r="1477" spans="1:9" s="19" customFormat="1" ht="15.75" customHeight="1" x14ac:dyDescent="0.2">
      <c r="A1477" s="77"/>
      <c r="I1477" s="25"/>
    </row>
    <row r="1478" spans="1:9" s="19" customFormat="1" ht="15.75" customHeight="1" x14ac:dyDescent="0.2">
      <c r="A1478" s="77"/>
      <c r="I1478" s="25"/>
    </row>
    <row r="1479" spans="1:9" s="19" customFormat="1" ht="15.75" customHeight="1" x14ac:dyDescent="0.2">
      <c r="A1479" s="77"/>
      <c r="I1479" s="25"/>
    </row>
    <row r="1480" spans="1:9" s="19" customFormat="1" ht="15.75" customHeight="1" x14ac:dyDescent="0.2">
      <c r="A1480" s="77"/>
      <c r="I1480" s="25"/>
    </row>
    <row r="1481" spans="1:9" s="19" customFormat="1" ht="15.75" customHeight="1" x14ac:dyDescent="0.2">
      <c r="A1481" s="77"/>
      <c r="I1481" s="25"/>
    </row>
    <row r="1482" spans="1:9" s="19" customFormat="1" ht="15.75" customHeight="1" x14ac:dyDescent="0.2">
      <c r="A1482" s="77"/>
      <c r="I1482" s="25"/>
    </row>
    <row r="1483" spans="1:9" s="19" customFormat="1" ht="15.75" customHeight="1" x14ac:dyDescent="0.2">
      <c r="A1483" s="77"/>
      <c r="I1483" s="25"/>
    </row>
    <row r="1484" spans="1:9" s="19" customFormat="1" ht="15.75" customHeight="1" x14ac:dyDescent="0.2">
      <c r="A1484" s="77"/>
      <c r="I1484" s="25"/>
    </row>
    <row r="1485" spans="1:9" s="19" customFormat="1" ht="15.75" customHeight="1" x14ac:dyDescent="0.2">
      <c r="A1485" s="77"/>
      <c r="I1485" s="25"/>
    </row>
    <row r="1486" spans="1:9" s="19" customFormat="1" ht="15.75" customHeight="1" x14ac:dyDescent="0.2">
      <c r="A1486" s="77"/>
      <c r="I1486" s="25"/>
    </row>
    <row r="1487" spans="1:9" s="19" customFormat="1" ht="15.75" customHeight="1" x14ac:dyDescent="0.2">
      <c r="A1487" s="77"/>
      <c r="I1487" s="25"/>
    </row>
    <row r="1488" spans="1:9" s="19" customFormat="1" ht="15.75" customHeight="1" x14ac:dyDescent="0.2">
      <c r="A1488" s="77"/>
      <c r="I1488" s="25"/>
    </row>
    <row r="1489" spans="1:9" s="19" customFormat="1" ht="15.75" customHeight="1" x14ac:dyDescent="0.2">
      <c r="A1489" s="77"/>
      <c r="I1489" s="25"/>
    </row>
    <row r="1490" spans="1:9" s="19" customFormat="1" ht="15.75" customHeight="1" x14ac:dyDescent="0.2">
      <c r="A1490" s="77"/>
      <c r="I1490" s="25"/>
    </row>
    <row r="1491" spans="1:9" s="19" customFormat="1" ht="15.75" customHeight="1" x14ac:dyDescent="0.2">
      <c r="A1491" s="77"/>
      <c r="I1491" s="25"/>
    </row>
    <row r="1492" spans="1:9" s="19" customFormat="1" ht="15.75" customHeight="1" x14ac:dyDescent="0.2">
      <c r="A1492" s="77"/>
      <c r="I1492" s="25"/>
    </row>
    <row r="1493" spans="1:9" s="19" customFormat="1" ht="15.75" customHeight="1" x14ac:dyDescent="0.2">
      <c r="A1493" s="77"/>
      <c r="I1493" s="25"/>
    </row>
    <row r="1494" spans="1:9" s="19" customFormat="1" ht="15.75" customHeight="1" x14ac:dyDescent="0.2">
      <c r="A1494" s="77"/>
      <c r="I1494" s="25"/>
    </row>
    <row r="1495" spans="1:9" s="19" customFormat="1" ht="15.75" customHeight="1" x14ac:dyDescent="0.2">
      <c r="A1495" s="77"/>
      <c r="I1495" s="25"/>
    </row>
    <row r="1496" spans="1:9" s="19" customFormat="1" ht="15.75" customHeight="1" x14ac:dyDescent="0.2">
      <c r="A1496" s="77"/>
      <c r="I1496" s="25"/>
    </row>
    <row r="1497" spans="1:9" s="19" customFormat="1" ht="15.75" customHeight="1" x14ac:dyDescent="0.2">
      <c r="A1497" s="77"/>
      <c r="I1497" s="25"/>
    </row>
    <row r="1498" spans="1:9" s="19" customFormat="1" ht="15.75" customHeight="1" x14ac:dyDescent="0.2">
      <c r="A1498" s="77"/>
      <c r="I1498" s="25"/>
    </row>
    <row r="1499" spans="1:9" s="19" customFormat="1" ht="15.75" customHeight="1" x14ac:dyDescent="0.2">
      <c r="A1499" s="77"/>
      <c r="I1499" s="25"/>
    </row>
    <row r="1500" spans="1:9" s="19" customFormat="1" ht="15.75" customHeight="1" x14ac:dyDescent="0.2">
      <c r="A1500" s="77"/>
      <c r="I1500" s="25"/>
    </row>
    <row r="1501" spans="1:9" s="19" customFormat="1" ht="15.75" customHeight="1" x14ac:dyDescent="0.2">
      <c r="A1501" s="77"/>
      <c r="I1501" s="25"/>
    </row>
    <row r="1502" spans="1:9" s="19" customFormat="1" ht="15.75" customHeight="1" x14ac:dyDescent="0.2">
      <c r="A1502" s="77"/>
      <c r="I1502" s="25"/>
    </row>
    <row r="1503" spans="1:9" s="19" customFormat="1" ht="15.75" customHeight="1" x14ac:dyDescent="0.2">
      <c r="A1503" s="77"/>
      <c r="I1503" s="25"/>
    </row>
    <row r="1504" spans="1:9" s="19" customFormat="1" ht="15.75" customHeight="1" x14ac:dyDescent="0.2">
      <c r="A1504" s="77"/>
      <c r="I1504" s="25"/>
    </row>
    <row r="1505" spans="1:9" s="19" customFormat="1" ht="15.75" customHeight="1" x14ac:dyDescent="0.2">
      <c r="A1505" s="77"/>
      <c r="I1505" s="25"/>
    </row>
    <row r="1506" spans="1:9" s="19" customFormat="1" ht="15.75" customHeight="1" x14ac:dyDescent="0.2">
      <c r="A1506" s="77"/>
      <c r="I1506" s="25"/>
    </row>
    <row r="1507" spans="1:9" s="19" customFormat="1" ht="15.75" customHeight="1" x14ac:dyDescent="0.2">
      <c r="A1507" s="77"/>
      <c r="I1507" s="25"/>
    </row>
    <row r="1508" spans="1:9" s="19" customFormat="1" ht="15.75" customHeight="1" x14ac:dyDescent="0.2">
      <c r="A1508" s="77"/>
      <c r="I1508" s="25"/>
    </row>
    <row r="1509" spans="1:9" s="19" customFormat="1" ht="15.75" customHeight="1" x14ac:dyDescent="0.2">
      <c r="A1509" s="77"/>
      <c r="I1509" s="25"/>
    </row>
    <row r="1510" spans="1:9" s="19" customFormat="1" ht="15.75" customHeight="1" x14ac:dyDescent="0.2">
      <c r="A1510" s="77"/>
      <c r="I1510" s="25"/>
    </row>
    <row r="1511" spans="1:9" s="19" customFormat="1" ht="15.75" customHeight="1" x14ac:dyDescent="0.2">
      <c r="A1511" s="77"/>
      <c r="I1511" s="25"/>
    </row>
    <row r="1512" spans="1:9" s="19" customFormat="1" ht="15.75" customHeight="1" x14ac:dyDescent="0.2">
      <c r="A1512" s="77"/>
      <c r="I1512" s="25"/>
    </row>
    <row r="1513" spans="1:9" s="19" customFormat="1" ht="15.75" customHeight="1" x14ac:dyDescent="0.2">
      <c r="A1513" s="77"/>
      <c r="I1513" s="25"/>
    </row>
    <row r="1514" spans="1:9" s="19" customFormat="1" ht="15.75" customHeight="1" x14ac:dyDescent="0.2">
      <c r="A1514" s="77"/>
      <c r="I1514" s="25"/>
    </row>
    <row r="1515" spans="1:9" s="19" customFormat="1" ht="15.75" customHeight="1" x14ac:dyDescent="0.2">
      <c r="A1515" s="77"/>
      <c r="I1515" s="25"/>
    </row>
    <row r="1516" spans="1:9" s="19" customFormat="1" ht="15.75" customHeight="1" x14ac:dyDescent="0.2">
      <c r="A1516" s="77"/>
      <c r="I1516" s="25"/>
    </row>
    <row r="1517" spans="1:9" s="19" customFormat="1" ht="15.75" customHeight="1" x14ac:dyDescent="0.2">
      <c r="A1517" s="77"/>
      <c r="I1517" s="25"/>
    </row>
    <row r="1518" spans="1:9" s="19" customFormat="1" ht="15.75" customHeight="1" x14ac:dyDescent="0.2">
      <c r="A1518" s="77"/>
      <c r="I1518" s="25"/>
    </row>
    <row r="1519" spans="1:9" s="19" customFormat="1" ht="15.75" customHeight="1" x14ac:dyDescent="0.2">
      <c r="A1519" s="77"/>
      <c r="I1519" s="25"/>
    </row>
    <row r="1520" spans="1:9" s="19" customFormat="1" ht="15.75" customHeight="1" x14ac:dyDescent="0.2">
      <c r="A1520" s="77"/>
      <c r="I1520" s="25"/>
    </row>
    <row r="1521" spans="1:9" s="19" customFormat="1" ht="15.75" customHeight="1" x14ac:dyDescent="0.2">
      <c r="A1521" s="77"/>
      <c r="I1521" s="25"/>
    </row>
    <row r="1522" spans="1:9" s="19" customFormat="1" ht="15.75" customHeight="1" x14ac:dyDescent="0.2">
      <c r="A1522" s="77"/>
      <c r="I1522" s="25"/>
    </row>
    <row r="1523" spans="1:9" s="19" customFormat="1" ht="15.75" customHeight="1" x14ac:dyDescent="0.2">
      <c r="A1523" s="77"/>
      <c r="I1523" s="25"/>
    </row>
    <row r="1524" spans="1:9" s="19" customFormat="1" ht="15.75" customHeight="1" x14ac:dyDescent="0.2">
      <c r="A1524" s="77"/>
      <c r="I1524" s="25"/>
    </row>
    <row r="1525" spans="1:9" s="19" customFormat="1" ht="15.75" customHeight="1" x14ac:dyDescent="0.2">
      <c r="A1525" s="77"/>
      <c r="I1525" s="25"/>
    </row>
    <row r="1526" spans="1:9" s="19" customFormat="1" ht="15.75" customHeight="1" x14ac:dyDescent="0.2">
      <c r="A1526" s="77"/>
      <c r="I1526" s="25"/>
    </row>
    <row r="1527" spans="1:9" s="19" customFormat="1" ht="15.75" customHeight="1" x14ac:dyDescent="0.2">
      <c r="A1527" s="77"/>
      <c r="I1527" s="25"/>
    </row>
    <row r="1528" spans="1:9" s="19" customFormat="1" ht="15.75" customHeight="1" x14ac:dyDescent="0.2">
      <c r="A1528" s="77"/>
      <c r="I1528" s="25"/>
    </row>
    <row r="1529" spans="1:9" s="19" customFormat="1" ht="15.75" customHeight="1" x14ac:dyDescent="0.2">
      <c r="A1529" s="77"/>
      <c r="I1529" s="25"/>
    </row>
    <row r="1530" spans="1:9" s="19" customFormat="1" ht="15.75" customHeight="1" x14ac:dyDescent="0.2">
      <c r="A1530" s="77"/>
      <c r="I1530" s="25"/>
    </row>
    <row r="1531" spans="1:9" s="19" customFormat="1" ht="15.75" customHeight="1" x14ac:dyDescent="0.2">
      <c r="A1531" s="77"/>
      <c r="I1531" s="25"/>
    </row>
    <row r="1532" spans="1:9" s="19" customFormat="1" ht="15.75" customHeight="1" x14ac:dyDescent="0.2">
      <c r="A1532" s="77"/>
      <c r="I1532" s="25"/>
    </row>
    <row r="1533" spans="1:9" s="19" customFormat="1" ht="15.75" customHeight="1" x14ac:dyDescent="0.2">
      <c r="A1533" s="77"/>
      <c r="I1533" s="25"/>
    </row>
    <row r="1534" spans="1:9" s="19" customFormat="1" ht="15.75" customHeight="1" x14ac:dyDescent="0.2">
      <c r="A1534" s="77"/>
      <c r="I1534" s="25"/>
    </row>
    <row r="1535" spans="1:9" s="19" customFormat="1" ht="15.75" customHeight="1" x14ac:dyDescent="0.2">
      <c r="A1535" s="77"/>
      <c r="I1535" s="25"/>
    </row>
    <row r="1536" spans="1:9" s="19" customFormat="1" ht="15.75" customHeight="1" x14ac:dyDescent="0.2">
      <c r="A1536" s="77"/>
      <c r="I1536" s="25"/>
    </row>
    <row r="1537" spans="1:9" s="19" customFormat="1" ht="15.75" customHeight="1" x14ac:dyDescent="0.2">
      <c r="A1537" s="77"/>
      <c r="I1537" s="25"/>
    </row>
    <row r="1538" spans="1:9" s="19" customFormat="1" ht="15.75" customHeight="1" x14ac:dyDescent="0.2">
      <c r="A1538" s="77"/>
      <c r="I1538" s="25"/>
    </row>
    <row r="1539" spans="1:9" s="19" customFormat="1" ht="15.75" customHeight="1" x14ac:dyDescent="0.2">
      <c r="A1539" s="77"/>
      <c r="I1539" s="25"/>
    </row>
    <row r="1540" spans="1:9" s="19" customFormat="1" ht="15.75" customHeight="1" x14ac:dyDescent="0.2">
      <c r="A1540" s="77"/>
      <c r="I1540" s="25"/>
    </row>
    <row r="1541" spans="1:9" s="19" customFormat="1" ht="15.75" customHeight="1" x14ac:dyDescent="0.2">
      <c r="A1541" s="77"/>
      <c r="I1541" s="25"/>
    </row>
    <row r="1542" spans="1:9" s="19" customFormat="1" ht="15.75" customHeight="1" x14ac:dyDescent="0.2">
      <c r="A1542" s="77"/>
      <c r="I1542" s="25"/>
    </row>
    <row r="1543" spans="1:9" s="19" customFormat="1" ht="15.75" customHeight="1" x14ac:dyDescent="0.2">
      <c r="A1543" s="77"/>
      <c r="I1543" s="25"/>
    </row>
    <row r="1544" spans="1:9" s="19" customFormat="1" ht="15.75" customHeight="1" x14ac:dyDescent="0.2">
      <c r="A1544" s="77"/>
      <c r="I1544" s="25"/>
    </row>
    <row r="1545" spans="1:9" s="19" customFormat="1" ht="15.75" customHeight="1" x14ac:dyDescent="0.2">
      <c r="A1545" s="77"/>
      <c r="I1545" s="25"/>
    </row>
    <row r="1546" spans="1:9" s="19" customFormat="1" ht="15.75" customHeight="1" x14ac:dyDescent="0.2">
      <c r="A1546" s="77"/>
      <c r="I1546" s="25"/>
    </row>
    <row r="1547" spans="1:9" s="19" customFormat="1" ht="15.75" customHeight="1" x14ac:dyDescent="0.2">
      <c r="A1547" s="77"/>
      <c r="I1547" s="25"/>
    </row>
    <row r="1548" spans="1:9" s="19" customFormat="1" ht="15.75" customHeight="1" x14ac:dyDescent="0.2">
      <c r="A1548" s="77"/>
      <c r="I1548" s="25"/>
    </row>
    <row r="1549" spans="1:9" s="19" customFormat="1" ht="15.75" customHeight="1" x14ac:dyDescent="0.2">
      <c r="A1549" s="77"/>
      <c r="I1549" s="25"/>
    </row>
    <row r="1550" spans="1:9" s="19" customFormat="1" ht="15.75" customHeight="1" x14ac:dyDescent="0.2">
      <c r="A1550" s="77"/>
      <c r="I1550" s="25"/>
    </row>
    <row r="1551" spans="1:9" s="19" customFormat="1" ht="15.75" customHeight="1" x14ac:dyDescent="0.2">
      <c r="A1551" s="77"/>
      <c r="I1551" s="25"/>
    </row>
    <row r="1552" spans="1:9" s="19" customFormat="1" ht="15.75" customHeight="1" x14ac:dyDescent="0.2">
      <c r="A1552" s="77"/>
      <c r="I1552" s="25"/>
    </row>
    <row r="1553" spans="1:9" s="19" customFormat="1" ht="15.75" customHeight="1" x14ac:dyDescent="0.2">
      <c r="A1553" s="77"/>
      <c r="I1553" s="25"/>
    </row>
    <row r="1554" spans="1:9" s="19" customFormat="1" ht="15.75" customHeight="1" x14ac:dyDescent="0.2">
      <c r="A1554" s="77"/>
      <c r="I1554" s="25"/>
    </row>
    <row r="1555" spans="1:9" s="19" customFormat="1" ht="15.75" customHeight="1" x14ac:dyDescent="0.2">
      <c r="A1555" s="77"/>
      <c r="I1555" s="25"/>
    </row>
    <row r="1556" spans="1:9" s="19" customFormat="1" ht="15.75" customHeight="1" x14ac:dyDescent="0.2">
      <c r="A1556" s="77"/>
      <c r="I1556" s="25"/>
    </row>
    <row r="1557" spans="1:9" s="19" customFormat="1" ht="15.75" customHeight="1" x14ac:dyDescent="0.2">
      <c r="A1557" s="77"/>
      <c r="I1557" s="25"/>
    </row>
    <row r="1558" spans="1:9" s="19" customFormat="1" ht="15.75" customHeight="1" x14ac:dyDescent="0.2">
      <c r="A1558" s="77"/>
      <c r="I1558" s="25"/>
    </row>
    <row r="1559" spans="1:9" s="19" customFormat="1" ht="15.75" customHeight="1" x14ac:dyDescent="0.2">
      <c r="A1559" s="77"/>
      <c r="I1559" s="25"/>
    </row>
    <row r="1560" spans="1:9" s="19" customFormat="1" ht="15.75" customHeight="1" x14ac:dyDescent="0.2">
      <c r="A1560" s="77"/>
      <c r="I1560" s="25"/>
    </row>
    <row r="1561" spans="1:9" s="19" customFormat="1" ht="15.75" customHeight="1" x14ac:dyDescent="0.2">
      <c r="A1561" s="77"/>
      <c r="I1561" s="25"/>
    </row>
    <row r="1562" spans="1:9" s="19" customFormat="1" ht="15.75" customHeight="1" x14ac:dyDescent="0.2">
      <c r="A1562" s="77"/>
      <c r="I1562" s="25"/>
    </row>
    <row r="1563" spans="1:9" s="19" customFormat="1" ht="15.75" customHeight="1" x14ac:dyDescent="0.2">
      <c r="A1563" s="77"/>
      <c r="I1563" s="25"/>
    </row>
    <row r="1564" spans="1:9" s="19" customFormat="1" ht="15.75" customHeight="1" x14ac:dyDescent="0.2">
      <c r="A1564" s="77"/>
      <c r="I1564" s="25"/>
    </row>
    <row r="1565" spans="1:9" s="19" customFormat="1" ht="15.75" customHeight="1" x14ac:dyDescent="0.2">
      <c r="A1565" s="77"/>
      <c r="I1565" s="25"/>
    </row>
    <row r="1566" spans="1:9" s="19" customFormat="1" ht="15.75" customHeight="1" x14ac:dyDescent="0.2">
      <c r="A1566" s="77"/>
      <c r="I1566" s="25"/>
    </row>
    <row r="1567" spans="1:9" s="19" customFormat="1" ht="15.75" customHeight="1" x14ac:dyDescent="0.2">
      <c r="A1567" s="77"/>
      <c r="I1567" s="25"/>
    </row>
    <row r="1568" spans="1:9" s="19" customFormat="1" ht="15.75" customHeight="1" x14ac:dyDescent="0.2">
      <c r="A1568" s="77"/>
      <c r="I1568" s="25"/>
    </row>
    <row r="1569" spans="1:9" s="19" customFormat="1" ht="15.75" customHeight="1" x14ac:dyDescent="0.2">
      <c r="A1569" s="77"/>
      <c r="I1569" s="25"/>
    </row>
    <row r="1570" spans="1:9" s="19" customFormat="1" ht="15.75" customHeight="1" x14ac:dyDescent="0.2">
      <c r="A1570" s="77"/>
      <c r="I1570" s="25"/>
    </row>
    <row r="1571" spans="1:9" s="19" customFormat="1" ht="15.75" customHeight="1" x14ac:dyDescent="0.2">
      <c r="A1571" s="77"/>
      <c r="I1571" s="25"/>
    </row>
    <row r="1572" spans="1:9" s="19" customFormat="1" ht="15.75" customHeight="1" x14ac:dyDescent="0.2">
      <c r="A1572" s="77"/>
      <c r="I1572" s="25"/>
    </row>
    <row r="1573" spans="1:9" s="19" customFormat="1" ht="15.75" customHeight="1" x14ac:dyDescent="0.2">
      <c r="A1573" s="77"/>
      <c r="I1573" s="25"/>
    </row>
    <row r="1574" spans="1:9" s="19" customFormat="1" ht="15.75" customHeight="1" x14ac:dyDescent="0.2">
      <c r="A1574" s="77"/>
      <c r="I1574" s="25"/>
    </row>
    <row r="1575" spans="1:9" s="19" customFormat="1" ht="15.75" customHeight="1" x14ac:dyDescent="0.2">
      <c r="A1575" s="77"/>
      <c r="I1575" s="25"/>
    </row>
    <row r="1576" spans="1:9" s="19" customFormat="1" ht="15.75" customHeight="1" x14ac:dyDescent="0.2">
      <c r="A1576" s="77"/>
      <c r="I1576" s="25"/>
    </row>
    <row r="1577" spans="1:9" s="19" customFormat="1" ht="15.75" customHeight="1" x14ac:dyDescent="0.2">
      <c r="A1577" s="77"/>
      <c r="I1577" s="25"/>
    </row>
    <row r="1578" spans="1:9" s="19" customFormat="1" ht="15.75" customHeight="1" x14ac:dyDescent="0.2">
      <c r="A1578" s="77"/>
      <c r="I1578" s="25"/>
    </row>
    <row r="1579" spans="1:9" s="19" customFormat="1" ht="15.75" customHeight="1" x14ac:dyDescent="0.2">
      <c r="A1579" s="77"/>
      <c r="I1579" s="25"/>
    </row>
    <row r="1580" spans="1:9" s="19" customFormat="1" ht="15.75" customHeight="1" x14ac:dyDescent="0.2">
      <c r="A1580" s="77"/>
      <c r="I1580" s="25"/>
    </row>
    <row r="1581" spans="1:9" s="19" customFormat="1" ht="15.75" customHeight="1" x14ac:dyDescent="0.2">
      <c r="A1581" s="77"/>
      <c r="I1581" s="25"/>
    </row>
    <row r="1582" spans="1:9" s="19" customFormat="1" ht="15.75" customHeight="1" x14ac:dyDescent="0.2">
      <c r="A1582" s="77"/>
      <c r="I1582" s="25"/>
    </row>
    <row r="1583" spans="1:9" s="19" customFormat="1" ht="15.75" customHeight="1" x14ac:dyDescent="0.2">
      <c r="A1583" s="77"/>
      <c r="I1583" s="25"/>
    </row>
    <row r="1584" spans="1:9" s="19" customFormat="1" ht="15.75" customHeight="1" x14ac:dyDescent="0.2">
      <c r="A1584" s="77"/>
      <c r="I1584" s="25"/>
    </row>
    <row r="1585" spans="1:9" s="19" customFormat="1" ht="15.75" customHeight="1" x14ac:dyDescent="0.2">
      <c r="A1585" s="77"/>
      <c r="I1585" s="25"/>
    </row>
    <row r="1586" spans="1:9" s="19" customFormat="1" ht="15.75" customHeight="1" x14ac:dyDescent="0.2">
      <c r="A1586" s="77"/>
      <c r="I1586" s="25"/>
    </row>
    <row r="1587" spans="1:9" s="19" customFormat="1" ht="15.75" customHeight="1" x14ac:dyDescent="0.2">
      <c r="A1587" s="77"/>
      <c r="I1587" s="25"/>
    </row>
    <row r="1588" spans="1:9" s="19" customFormat="1" ht="15.75" customHeight="1" x14ac:dyDescent="0.2">
      <c r="A1588" s="77"/>
      <c r="I1588" s="25"/>
    </row>
    <row r="1589" spans="1:9" s="19" customFormat="1" ht="15.75" customHeight="1" x14ac:dyDescent="0.2">
      <c r="A1589" s="77"/>
      <c r="I1589" s="25"/>
    </row>
    <row r="1590" spans="1:9" s="19" customFormat="1" ht="15.75" customHeight="1" x14ac:dyDescent="0.2">
      <c r="A1590" s="77"/>
      <c r="I1590" s="25"/>
    </row>
    <row r="1591" spans="1:9" s="19" customFormat="1" ht="15.75" customHeight="1" x14ac:dyDescent="0.2">
      <c r="A1591" s="77"/>
      <c r="I1591" s="25"/>
    </row>
    <row r="1592" spans="1:9" s="19" customFormat="1" ht="15.75" customHeight="1" x14ac:dyDescent="0.2">
      <c r="A1592" s="77"/>
      <c r="I1592" s="25"/>
    </row>
    <row r="1593" spans="1:9" s="19" customFormat="1" ht="15.75" customHeight="1" x14ac:dyDescent="0.2">
      <c r="A1593" s="77"/>
      <c r="I1593" s="25"/>
    </row>
    <row r="1594" spans="1:9" s="19" customFormat="1" ht="15.75" customHeight="1" x14ac:dyDescent="0.2">
      <c r="A1594" s="77"/>
      <c r="I1594" s="25"/>
    </row>
    <row r="1595" spans="1:9" s="19" customFormat="1" ht="15.75" customHeight="1" x14ac:dyDescent="0.2">
      <c r="A1595" s="77"/>
      <c r="I1595" s="25"/>
    </row>
    <row r="1596" spans="1:9" s="19" customFormat="1" ht="15.75" customHeight="1" x14ac:dyDescent="0.2">
      <c r="A1596" s="77"/>
      <c r="I1596" s="25"/>
    </row>
    <row r="1597" spans="1:9" s="19" customFormat="1" ht="15.75" customHeight="1" x14ac:dyDescent="0.2">
      <c r="A1597" s="77"/>
      <c r="I1597" s="25"/>
    </row>
    <row r="1598" spans="1:9" s="19" customFormat="1" ht="15.75" customHeight="1" x14ac:dyDescent="0.2">
      <c r="A1598" s="77"/>
      <c r="I1598" s="25"/>
    </row>
    <row r="1599" spans="1:9" s="19" customFormat="1" ht="15.75" customHeight="1" x14ac:dyDescent="0.2">
      <c r="A1599" s="77"/>
      <c r="I1599" s="25"/>
    </row>
    <row r="1600" spans="1:9" s="19" customFormat="1" ht="15.75" customHeight="1" x14ac:dyDescent="0.2">
      <c r="A1600" s="77"/>
      <c r="I1600" s="25"/>
    </row>
    <row r="1601" spans="1:9" s="19" customFormat="1" ht="15.75" customHeight="1" x14ac:dyDescent="0.2">
      <c r="A1601" s="77"/>
      <c r="I1601" s="25"/>
    </row>
    <row r="1602" spans="1:9" s="19" customFormat="1" ht="15.75" customHeight="1" x14ac:dyDescent="0.2">
      <c r="A1602" s="77"/>
      <c r="I1602" s="25"/>
    </row>
    <row r="1603" spans="1:9" s="19" customFormat="1" ht="15.75" customHeight="1" x14ac:dyDescent="0.2">
      <c r="A1603" s="77"/>
      <c r="I1603" s="25"/>
    </row>
    <row r="1604" spans="1:9" s="19" customFormat="1" ht="15.75" customHeight="1" x14ac:dyDescent="0.2">
      <c r="A1604" s="77"/>
      <c r="I1604" s="25"/>
    </row>
    <row r="1605" spans="1:9" s="19" customFormat="1" ht="15.75" customHeight="1" x14ac:dyDescent="0.2">
      <c r="A1605" s="77"/>
      <c r="I1605" s="25"/>
    </row>
    <row r="1606" spans="1:9" s="19" customFormat="1" ht="15.75" customHeight="1" x14ac:dyDescent="0.2">
      <c r="A1606" s="77"/>
      <c r="I1606" s="25"/>
    </row>
    <row r="1607" spans="1:9" s="19" customFormat="1" ht="15.75" customHeight="1" x14ac:dyDescent="0.2">
      <c r="A1607" s="77"/>
      <c r="I1607" s="25"/>
    </row>
    <row r="1608" spans="1:9" s="19" customFormat="1" ht="15.75" customHeight="1" x14ac:dyDescent="0.2">
      <c r="A1608" s="77"/>
      <c r="I1608" s="25"/>
    </row>
    <row r="1609" spans="1:9" s="19" customFormat="1" ht="15.75" customHeight="1" x14ac:dyDescent="0.2">
      <c r="A1609" s="77"/>
      <c r="I1609" s="25"/>
    </row>
    <row r="1610" spans="1:9" s="19" customFormat="1" ht="15.75" customHeight="1" x14ac:dyDescent="0.2">
      <c r="A1610" s="77"/>
      <c r="I1610" s="25"/>
    </row>
    <row r="1611" spans="1:9" s="19" customFormat="1" ht="15.75" customHeight="1" x14ac:dyDescent="0.2">
      <c r="A1611" s="77"/>
      <c r="I1611" s="25"/>
    </row>
    <row r="1612" spans="1:9" s="19" customFormat="1" ht="15.75" customHeight="1" x14ac:dyDescent="0.2">
      <c r="A1612" s="77"/>
      <c r="I1612" s="25"/>
    </row>
    <row r="1613" spans="1:9" s="19" customFormat="1" ht="15.75" customHeight="1" x14ac:dyDescent="0.2">
      <c r="A1613" s="77"/>
      <c r="I1613" s="25"/>
    </row>
    <row r="1614" spans="1:9" s="19" customFormat="1" ht="15.75" customHeight="1" x14ac:dyDescent="0.2">
      <c r="A1614" s="77"/>
      <c r="I1614" s="25"/>
    </row>
    <row r="1615" spans="1:9" s="19" customFormat="1" ht="15.75" customHeight="1" x14ac:dyDescent="0.2">
      <c r="A1615" s="77"/>
      <c r="I1615" s="25"/>
    </row>
    <row r="1616" spans="1:9" s="19" customFormat="1" ht="15.75" customHeight="1" x14ac:dyDescent="0.2">
      <c r="A1616" s="77"/>
      <c r="I1616" s="25"/>
    </row>
    <row r="1617" spans="1:9" s="19" customFormat="1" ht="15.75" customHeight="1" x14ac:dyDescent="0.2">
      <c r="A1617" s="77"/>
      <c r="I1617" s="25"/>
    </row>
    <row r="1618" spans="1:9" s="19" customFormat="1" ht="15.75" customHeight="1" x14ac:dyDescent="0.2">
      <c r="A1618" s="77"/>
      <c r="I1618" s="25"/>
    </row>
    <row r="1619" spans="1:9" s="19" customFormat="1" ht="15.75" customHeight="1" x14ac:dyDescent="0.2">
      <c r="A1619" s="77"/>
      <c r="I1619" s="25"/>
    </row>
    <row r="1620" spans="1:9" s="19" customFormat="1" ht="15.75" customHeight="1" x14ac:dyDescent="0.2">
      <c r="A1620" s="77"/>
      <c r="I1620" s="25"/>
    </row>
    <row r="1621" spans="1:9" s="19" customFormat="1" ht="15.75" customHeight="1" x14ac:dyDescent="0.2">
      <c r="A1621" s="77"/>
      <c r="I1621" s="25"/>
    </row>
    <row r="1622" spans="1:9" s="19" customFormat="1" ht="15.75" customHeight="1" x14ac:dyDescent="0.2">
      <c r="A1622" s="77"/>
      <c r="I1622" s="25"/>
    </row>
    <row r="1623" spans="1:9" s="19" customFormat="1" ht="15.75" customHeight="1" x14ac:dyDescent="0.2">
      <c r="A1623" s="77"/>
      <c r="I1623" s="25"/>
    </row>
    <row r="1624" spans="1:9" s="19" customFormat="1" ht="15.75" customHeight="1" x14ac:dyDescent="0.2">
      <c r="A1624" s="77"/>
      <c r="I1624" s="25"/>
    </row>
    <row r="1625" spans="1:9" s="19" customFormat="1" ht="15.75" customHeight="1" x14ac:dyDescent="0.2">
      <c r="A1625" s="77"/>
      <c r="I1625" s="25"/>
    </row>
    <row r="1626" spans="1:9" s="19" customFormat="1" ht="15.75" customHeight="1" x14ac:dyDescent="0.2">
      <c r="A1626" s="77"/>
      <c r="I1626" s="25"/>
    </row>
    <row r="1627" spans="1:9" s="19" customFormat="1" ht="15.75" customHeight="1" x14ac:dyDescent="0.2">
      <c r="A1627" s="77"/>
      <c r="I1627" s="25"/>
    </row>
    <row r="1628" spans="1:9" s="19" customFormat="1" ht="15.75" customHeight="1" x14ac:dyDescent="0.2">
      <c r="A1628" s="77"/>
      <c r="I1628" s="25"/>
    </row>
    <row r="1629" spans="1:9" s="19" customFormat="1" ht="15.75" customHeight="1" x14ac:dyDescent="0.2">
      <c r="A1629" s="77"/>
      <c r="I1629" s="25"/>
    </row>
    <row r="1630" spans="1:9" s="19" customFormat="1" ht="15.75" customHeight="1" x14ac:dyDescent="0.2">
      <c r="A1630" s="77"/>
      <c r="I1630" s="25"/>
    </row>
    <row r="1631" spans="1:9" s="19" customFormat="1" ht="15.75" customHeight="1" x14ac:dyDescent="0.2">
      <c r="A1631" s="77"/>
      <c r="I1631" s="25"/>
    </row>
    <row r="1632" spans="1:9" s="19" customFormat="1" ht="15.75" customHeight="1" x14ac:dyDescent="0.2">
      <c r="A1632" s="77"/>
      <c r="I1632" s="25"/>
    </row>
    <row r="1633" spans="1:9" s="19" customFormat="1" ht="15.75" customHeight="1" x14ac:dyDescent="0.2">
      <c r="A1633" s="77"/>
      <c r="I1633" s="25"/>
    </row>
    <row r="1634" spans="1:9" s="19" customFormat="1" ht="15.75" customHeight="1" x14ac:dyDescent="0.2">
      <c r="A1634" s="77"/>
      <c r="I1634" s="25"/>
    </row>
    <row r="1635" spans="1:9" s="19" customFormat="1" ht="15.75" customHeight="1" x14ac:dyDescent="0.2">
      <c r="A1635" s="77"/>
      <c r="I1635" s="25"/>
    </row>
    <row r="1636" spans="1:9" s="19" customFormat="1" ht="15.75" customHeight="1" x14ac:dyDescent="0.2">
      <c r="A1636" s="77"/>
      <c r="I1636" s="25"/>
    </row>
    <row r="1637" spans="1:9" s="19" customFormat="1" ht="15.75" customHeight="1" x14ac:dyDescent="0.2">
      <c r="A1637" s="77"/>
      <c r="I1637" s="25"/>
    </row>
    <row r="1638" spans="1:9" s="19" customFormat="1" ht="15.75" customHeight="1" x14ac:dyDescent="0.2">
      <c r="A1638" s="77"/>
      <c r="I1638" s="25"/>
    </row>
    <row r="1639" spans="1:9" s="19" customFormat="1" ht="15.75" customHeight="1" x14ac:dyDescent="0.2">
      <c r="A1639" s="77"/>
      <c r="I1639" s="25"/>
    </row>
    <row r="1640" spans="1:9" s="19" customFormat="1" ht="15.75" customHeight="1" x14ac:dyDescent="0.2">
      <c r="A1640" s="77"/>
      <c r="I1640" s="25"/>
    </row>
    <row r="1641" spans="1:9" s="19" customFormat="1" ht="15.75" customHeight="1" x14ac:dyDescent="0.2">
      <c r="A1641" s="77"/>
      <c r="I1641" s="25"/>
    </row>
    <row r="1642" spans="1:9" s="19" customFormat="1" ht="15.75" customHeight="1" x14ac:dyDescent="0.2">
      <c r="A1642" s="77"/>
      <c r="I1642" s="25"/>
    </row>
    <row r="1643" spans="1:9" s="19" customFormat="1" ht="15.75" customHeight="1" x14ac:dyDescent="0.2">
      <c r="A1643" s="77"/>
      <c r="I1643" s="25"/>
    </row>
    <row r="1644" spans="1:9" s="19" customFormat="1" ht="15.75" customHeight="1" x14ac:dyDescent="0.2">
      <c r="A1644" s="77"/>
      <c r="I1644" s="25"/>
    </row>
    <row r="1645" spans="1:9" s="19" customFormat="1" ht="15.75" customHeight="1" x14ac:dyDescent="0.2">
      <c r="A1645" s="77"/>
      <c r="I1645" s="25"/>
    </row>
    <row r="1646" spans="1:9" s="19" customFormat="1" ht="15.75" customHeight="1" x14ac:dyDescent="0.2">
      <c r="A1646" s="77"/>
      <c r="I1646" s="25"/>
    </row>
    <row r="1647" spans="1:9" s="19" customFormat="1" ht="15.75" customHeight="1" x14ac:dyDescent="0.2">
      <c r="A1647" s="77"/>
      <c r="I1647" s="25"/>
    </row>
    <row r="1648" spans="1:9" s="19" customFormat="1" ht="15.75" customHeight="1" x14ac:dyDescent="0.2">
      <c r="A1648" s="77"/>
      <c r="I1648" s="25"/>
    </row>
    <row r="1649" spans="1:9" s="19" customFormat="1" ht="15.75" customHeight="1" x14ac:dyDescent="0.2">
      <c r="A1649" s="77"/>
      <c r="I1649" s="25"/>
    </row>
    <row r="1650" spans="1:9" s="19" customFormat="1" ht="15.75" customHeight="1" x14ac:dyDescent="0.2">
      <c r="A1650" s="77"/>
      <c r="I1650" s="25"/>
    </row>
    <row r="1651" spans="1:9" s="19" customFormat="1" ht="15.75" customHeight="1" x14ac:dyDescent="0.2">
      <c r="A1651" s="77"/>
      <c r="I1651" s="25"/>
    </row>
    <row r="1652" spans="1:9" s="19" customFormat="1" ht="15.75" customHeight="1" x14ac:dyDescent="0.2">
      <c r="A1652" s="77"/>
      <c r="I1652" s="25"/>
    </row>
    <row r="1653" spans="1:9" s="19" customFormat="1" ht="15.75" customHeight="1" x14ac:dyDescent="0.2">
      <c r="A1653" s="77"/>
      <c r="I1653" s="25"/>
    </row>
    <row r="1654" spans="1:9" s="19" customFormat="1" ht="15.75" customHeight="1" x14ac:dyDescent="0.2">
      <c r="A1654" s="77"/>
      <c r="I1654" s="25"/>
    </row>
    <row r="1655" spans="1:9" s="19" customFormat="1" ht="15.75" customHeight="1" x14ac:dyDescent="0.2">
      <c r="A1655" s="77"/>
      <c r="I1655" s="25"/>
    </row>
    <row r="1656" spans="1:9" s="19" customFormat="1" ht="15.75" customHeight="1" x14ac:dyDescent="0.2">
      <c r="A1656" s="77"/>
      <c r="I1656" s="25"/>
    </row>
    <row r="1657" spans="1:9" s="19" customFormat="1" ht="15.75" customHeight="1" x14ac:dyDescent="0.2">
      <c r="A1657" s="77"/>
      <c r="I1657" s="25"/>
    </row>
    <row r="1658" spans="1:9" s="19" customFormat="1" ht="15.75" customHeight="1" x14ac:dyDescent="0.2">
      <c r="A1658" s="77"/>
      <c r="I1658" s="25"/>
    </row>
    <row r="1659" spans="1:9" s="19" customFormat="1" ht="15.75" customHeight="1" x14ac:dyDescent="0.2">
      <c r="A1659" s="77"/>
      <c r="I1659" s="25"/>
    </row>
    <row r="1660" spans="1:9" s="19" customFormat="1" ht="15.75" customHeight="1" x14ac:dyDescent="0.2">
      <c r="A1660" s="77"/>
      <c r="I1660" s="25"/>
    </row>
    <row r="1661" spans="1:9" s="19" customFormat="1" ht="15.75" customHeight="1" x14ac:dyDescent="0.2">
      <c r="A1661" s="77"/>
      <c r="I1661" s="25"/>
    </row>
    <row r="1662" spans="1:9" s="19" customFormat="1" ht="15.75" customHeight="1" x14ac:dyDescent="0.2">
      <c r="A1662" s="77"/>
      <c r="I1662" s="25"/>
    </row>
    <row r="1663" spans="1:9" s="19" customFormat="1" ht="15.75" customHeight="1" x14ac:dyDescent="0.2">
      <c r="A1663" s="77"/>
      <c r="I1663" s="25"/>
    </row>
    <row r="1664" spans="1:9" s="19" customFormat="1" ht="15.75" customHeight="1" x14ac:dyDescent="0.2">
      <c r="A1664" s="77"/>
      <c r="I1664" s="25"/>
    </row>
    <row r="1665" spans="1:9" s="19" customFormat="1" ht="15.75" customHeight="1" x14ac:dyDescent="0.2">
      <c r="A1665" s="77"/>
      <c r="I1665" s="25"/>
    </row>
    <row r="1666" spans="1:9" s="19" customFormat="1" ht="15.75" customHeight="1" x14ac:dyDescent="0.2">
      <c r="A1666" s="77"/>
      <c r="I1666" s="25"/>
    </row>
    <row r="1667" spans="1:9" s="19" customFormat="1" ht="15.75" customHeight="1" x14ac:dyDescent="0.2">
      <c r="A1667" s="77"/>
      <c r="I1667" s="25"/>
    </row>
    <row r="1668" spans="1:9" s="19" customFormat="1" ht="15.75" customHeight="1" x14ac:dyDescent="0.2">
      <c r="A1668" s="77"/>
      <c r="I1668" s="25"/>
    </row>
    <row r="1669" spans="1:9" s="19" customFormat="1" ht="15.75" customHeight="1" x14ac:dyDescent="0.2">
      <c r="A1669" s="77"/>
      <c r="I1669" s="25"/>
    </row>
    <row r="1670" spans="1:9" s="19" customFormat="1" ht="15.75" customHeight="1" x14ac:dyDescent="0.2">
      <c r="A1670" s="77"/>
      <c r="I1670" s="25"/>
    </row>
    <row r="1671" spans="1:9" s="19" customFormat="1" ht="15.75" customHeight="1" x14ac:dyDescent="0.2">
      <c r="A1671" s="77"/>
      <c r="I1671" s="25"/>
    </row>
    <row r="1672" spans="1:9" s="19" customFormat="1" ht="15.75" customHeight="1" x14ac:dyDescent="0.2">
      <c r="A1672" s="77"/>
      <c r="I1672" s="25"/>
    </row>
    <row r="1673" spans="1:9" s="19" customFormat="1" ht="15.75" customHeight="1" x14ac:dyDescent="0.2">
      <c r="A1673" s="77"/>
      <c r="I1673" s="25"/>
    </row>
    <row r="1674" spans="1:9" s="19" customFormat="1" ht="15.75" customHeight="1" x14ac:dyDescent="0.2">
      <c r="A1674" s="77"/>
      <c r="I1674" s="25"/>
    </row>
    <row r="1675" spans="1:9" s="19" customFormat="1" ht="15.75" customHeight="1" x14ac:dyDescent="0.2">
      <c r="A1675" s="77"/>
      <c r="I1675" s="25"/>
    </row>
    <row r="1676" spans="1:9" s="19" customFormat="1" ht="15.75" customHeight="1" x14ac:dyDescent="0.2">
      <c r="A1676" s="77"/>
      <c r="I1676" s="25"/>
    </row>
    <row r="1677" spans="1:9" s="19" customFormat="1" ht="15.75" customHeight="1" x14ac:dyDescent="0.2">
      <c r="A1677" s="77"/>
      <c r="I1677" s="25"/>
    </row>
    <row r="1678" spans="1:9" s="19" customFormat="1" ht="15.75" customHeight="1" x14ac:dyDescent="0.2">
      <c r="A1678" s="77"/>
      <c r="I1678" s="25"/>
    </row>
    <row r="1679" spans="1:9" s="19" customFormat="1" ht="15.75" customHeight="1" x14ac:dyDescent="0.2">
      <c r="A1679" s="77"/>
      <c r="I1679" s="25"/>
    </row>
    <row r="1680" spans="1:9" s="19" customFormat="1" ht="15.75" customHeight="1" x14ac:dyDescent="0.2">
      <c r="A1680" s="77"/>
      <c r="I1680" s="25"/>
    </row>
    <row r="1681" spans="1:9" s="19" customFormat="1" ht="15.75" customHeight="1" x14ac:dyDescent="0.2">
      <c r="A1681" s="77"/>
      <c r="I1681" s="25"/>
    </row>
    <row r="1682" spans="1:9" s="19" customFormat="1" ht="15.75" customHeight="1" x14ac:dyDescent="0.2">
      <c r="A1682" s="77"/>
      <c r="I1682" s="25"/>
    </row>
    <row r="1683" spans="1:9" s="19" customFormat="1" ht="15.75" customHeight="1" x14ac:dyDescent="0.2">
      <c r="A1683" s="77"/>
      <c r="I1683" s="25"/>
    </row>
    <row r="1684" spans="1:9" s="19" customFormat="1" ht="15.75" customHeight="1" x14ac:dyDescent="0.2">
      <c r="A1684" s="77"/>
      <c r="I1684" s="25"/>
    </row>
    <row r="1685" spans="1:9" s="19" customFormat="1" ht="15.75" customHeight="1" x14ac:dyDescent="0.2">
      <c r="A1685" s="77"/>
      <c r="I1685" s="25"/>
    </row>
    <row r="1686" spans="1:9" s="19" customFormat="1" ht="15.75" customHeight="1" x14ac:dyDescent="0.2">
      <c r="A1686" s="77"/>
      <c r="I1686" s="25"/>
    </row>
    <row r="1687" spans="1:9" s="19" customFormat="1" ht="15.75" customHeight="1" x14ac:dyDescent="0.2">
      <c r="A1687" s="77"/>
      <c r="I1687" s="25"/>
    </row>
    <row r="1688" spans="1:9" s="19" customFormat="1" ht="15.75" customHeight="1" x14ac:dyDescent="0.2">
      <c r="A1688" s="77"/>
      <c r="I1688" s="25"/>
    </row>
    <row r="1689" spans="1:9" s="19" customFormat="1" ht="15.75" customHeight="1" x14ac:dyDescent="0.2">
      <c r="A1689" s="77"/>
      <c r="I1689" s="25"/>
    </row>
    <row r="1690" spans="1:9" s="19" customFormat="1" ht="15.75" customHeight="1" x14ac:dyDescent="0.2">
      <c r="A1690" s="77"/>
      <c r="I1690" s="25"/>
    </row>
    <row r="1691" spans="1:9" s="19" customFormat="1" ht="15.75" customHeight="1" x14ac:dyDescent="0.2">
      <c r="A1691" s="77"/>
      <c r="I1691" s="25"/>
    </row>
    <row r="1692" spans="1:9" s="19" customFormat="1" ht="15.75" customHeight="1" x14ac:dyDescent="0.2">
      <c r="A1692" s="77"/>
      <c r="I1692" s="25"/>
    </row>
    <row r="1693" spans="1:9" s="19" customFormat="1" ht="15.75" customHeight="1" x14ac:dyDescent="0.2">
      <c r="A1693" s="77"/>
      <c r="I1693" s="25"/>
    </row>
    <row r="1694" spans="1:9" s="19" customFormat="1" ht="15.75" customHeight="1" x14ac:dyDescent="0.2">
      <c r="A1694" s="77"/>
      <c r="I1694" s="25"/>
    </row>
    <row r="1695" spans="1:9" s="19" customFormat="1" ht="15.75" customHeight="1" x14ac:dyDescent="0.2">
      <c r="A1695" s="77"/>
      <c r="I1695" s="25"/>
    </row>
    <row r="1696" spans="1:9" s="19" customFormat="1" ht="15.75" customHeight="1" x14ac:dyDescent="0.2">
      <c r="A1696" s="77"/>
      <c r="I1696" s="25"/>
    </row>
    <row r="1697" spans="1:9" s="19" customFormat="1" ht="15.75" customHeight="1" x14ac:dyDescent="0.2">
      <c r="A1697" s="77"/>
      <c r="I1697" s="25"/>
    </row>
    <row r="1698" spans="1:9" s="19" customFormat="1" ht="15.75" customHeight="1" x14ac:dyDescent="0.2">
      <c r="A1698" s="77"/>
      <c r="I1698" s="25"/>
    </row>
    <row r="1699" spans="1:9" s="19" customFormat="1" ht="15.75" customHeight="1" x14ac:dyDescent="0.2">
      <c r="A1699" s="77"/>
      <c r="I1699" s="25"/>
    </row>
    <row r="1700" spans="1:9" s="19" customFormat="1" ht="15.75" customHeight="1" x14ac:dyDescent="0.2">
      <c r="A1700" s="77"/>
      <c r="I1700" s="25"/>
    </row>
    <row r="1701" spans="1:9" s="19" customFormat="1" ht="15.75" customHeight="1" x14ac:dyDescent="0.2">
      <c r="A1701" s="77"/>
      <c r="I1701" s="25"/>
    </row>
    <row r="1702" spans="1:9" s="19" customFormat="1" ht="15.75" customHeight="1" x14ac:dyDescent="0.2">
      <c r="A1702" s="77"/>
      <c r="I1702" s="25"/>
    </row>
    <row r="1703" spans="1:9" s="19" customFormat="1" ht="15.75" customHeight="1" x14ac:dyDescent="0.2">
      <c r="A1703" s="77"/>
      <c r="I1703" s="25"/>
    </row>
    <row r="1704" spans="1:9" s="19" customFormat="1" ht="15.75" customHeight="1" x14ac:dyDescent="0.2">
      <c r="A1704" s="77"/>
      <c r="I1704" s="25"/>
    </row>
    <row r="1705" spans="1:9" s="19" customFormat="1" ht="15.75" customHeight="1" x14ac:dyDescent="0.2">
      <c r="A1705" s="77"/>
      <c r="I1705" s="25"/>
    </row>
    <row r="1706" spans="1:9" s="19" customFormat="1" ht="15.75" customHeight="1" x14ac:dyDescent="0.2">
      <c r="A1706" s="77"/>
      <c r="I1706" s="25"/>
    </row>
    <row r="1707" spans="1:9" s="19" customFormat="1" ht="15.75" customHeight="1" x14ac:dyDescent="0.2">
      <c r="A1707" s="77"/>
      <c r="I1707" s="25"/>
    </row>
    <row r="1708" spans="1:9" s="19" customFormat="1" ht="15.75" customHeight="1" x14ac:dyDescent="0.2">
      <c r="A1708" s="77"/>
      <c r="I1708" s="25"/>
    </row>
    <row r="1709" spans="1:9" s="19" customFormat="1" ht="15.75" customHeight="1" x14ac:dyDescent="0.2">
      <c r="A1709" s="77"/>
      <c r="I1709" s="25"/>
    </row>
    <row r="1710" spans="1:9" s="19" customFormat="1" ht="15.75" customHeight="1" x14ac:dyDescent="0.2">
      <c r="A1710" s="77"/>
      <c r="I1710" s="25"/>
    </row>
    <row r="1711" spans="1:9" s="19" customFormat="1" ht="15.75" customHeight="1" x14ac:dyDescent="0.2">
      <c r="A1711" s="77"/>
      <c r="I1711" s="25"/>
    </row>
    <row r="1712" spans="1:9" s="19" customFormat="1" ht="15.75" customHeight="1" x14ac:dyDescent="0.2">
      <c r="A1712" s="77"/>
      <c r="I1712" s="25"/>
    </row>
    <row r="1713" spans="1:9" s="19" customFormat="1" ht="15.75" customHeight="1" x14ac:dyDescent="0.2">
      <c r="A1713" s="77"/>
      <c r="I1713" s="25"/>
    </row>
    <row r="1714" spans="1:9" s="19" customFormat="1" ht="15.75" customHeight="1" x14ac:dyDescent="0.2">
      <c r="A1714" s="77"/>
      <c r="I1714" s="25"/>
    </row>
    <row r="1715" spans="1:9" s="19" customFormat="1" ht="15.75" customHeight="1" x14ac:dyDescent="0.2">
      <c r="A1715" s="77"/>
      <c r="I1715" s="25"/>
    </row>
    <row r="1716" spans="1:9" s="19" customFormat="1" ht="15.75" customHeight="1" x14ac:dyDescent="0.2">
      <c r="A1716" s="77"/>
      <c r="I1716" s="25"/>
    </row>
    <row r="1717" spans="1:9" s="19" customFormat="1" ht="15.75" customHeight="1" x14ac:dyDescent="0.2">
      <c r="A1717" s="77"/>
      <c r="I1717" s="25"/>
    </row>
    <row r="1718" spans="1:9" s="19" customFormat="1" ht="15.75" customHeight="1" x14ac:dyDescent="0.2">
      <c r="A1718" s="77"/>
      <c r="I1718" s="25"/>
    </row>
    <row r="1719" spans="1:9" s="19" customFormat="1" ht="15.75" customHeight="1" x14ac:dyDescent="0.2">
      <c r="A1719" s="77"/>
      <c r="I1719" s="25"/>
    </row>
    <row r="1720" spans="1:9" s="19" customFormat="1" ht="15.75" customHeight="1" x14ac:dyDescent="0.2">
      <c r="A1720" s="77"/>
      <c r="I1720" s="25"/>
    </row>
    <row r="1721" spans="1:9" s="19" customFormat="1" ht="15.75" customHeight="1" x14ac:dyDescent="0.2">
      <c r="A1721" s="77"/>
      <c r="I1721" s="25"/>
    </row>
    <row r="1722" spans="1:9" s="19" customFormat="1" ht="15.75" customHeight="1" x14ac:dyDescent="0.2">
      <c r="A1722" s="77"/>
      <c r="I1722" s="25"/>
    </row>
    <row r="1723" spans="1:9" s="19" customFormat="1" ht="15.75" customHeight="1" x14ac:dyDescent="0.2">
      <c r="A1723" s="77"/>
      <c r="I1723" s="25"/>
    </row>
    <row r="1724" spans="1:9" s="19" customFormat="1" ht="15.75" customHeight="1" x14ac:dyDescent="0.2">
      <c r="A1724" s="77"/>
      <c r="I1724" s="25"/>
    </row>
    <row r="1725" spans="1:9" s="19" customFormat="1" ht="15.75" customHeight="1" x14ac:dyDescent="0.2">
      <c r="A1725" s="77"/>
      <c r="I1725" s="25"/>
    </row>
    <row r="1726" spans="1:9" s="19" customFormat="1" ht="15.75" customHeight="1" x14ac:dyDescent="0.2">
      <c r="A1726" s="77"/>
      <c r="I1726" s="25"/>
    </row>
    <row r="1727" spans="1:9" s="19" customFormat="1" ht="15.75" customHeight="1" x14ac:dyDescent="0.2">
      <c r="A1727" s="77"/>
      <c r="I1727" s="25"/>
    </row>
    <row r="1728" spans="1:9" s="19" customFormat="1" ht="15.75" customHeight="1" x14ac:dyDescent="0.2">
      <c r="A1728" s="77"/>
      <c r="I1728" s="25"/>
    </row>
    <row r="1729" spans="1:9" s="19" customFormat="1" ht="15.75" customHeight="1" x14ac:dyDescent="0.2">
      <c r="A1729" s="77"/>
      <c r="I1729" s="25"/>
    </row>
    <row r="1730" spans="1:9" s="19" customFormat="1" ht="15.75" customHeight="1" x14ac:dyDescent="0.2">
      <c r="A1730" s="77"/>
      <c r="I1730" s="25"/>
    </row>
    <row r="1731" spans="1:9" s="19" customFormat="1" ht="15.75" customHeight="1" x14ac:dyDescent="0.2">
      <c r="A1731" s="77"/>
      <c r="I1731" s="25"/>
    </row>
    <row r="1732" spans="1:9" s="19" customFormat="1" ht="15.75" customHeight="1" x14ac:dyDescent="0.2">
      <c r="A1732" s="77"/>
      <c r="I1732" s="25"/>
    </row>
    <row r="1733" spans="1:9" s="19" customFormat="1" ht="15.75" customHeight="1" x14ac:dyDescent="0.2">
      <c r="A1733" s="77"/>
      <c r="I1733" s="25"/>
    </row>
    <row r="1734" spans="1:9" s="19" customFormat="1" ht="15.75" customHeight="1" x14ac:dyDescent="0.2">
      <c r="A1734" s="77"/>
      <c r="I1734" s="25"/>
    </row>
    <row r="1735" spans="1:9" s="19" customFormat="1" ht="15.75" customHeight="1" x14ac:dyDescent="0.2">
      <c r="A1735" s="77"/>
      <c r="I1735" s="25"/>
    </row>
    <row r="1736" spans="1:9" s="19" customFormat="1" ht="15.75" customHeight="1" x14ac:dyDescent="0.2">
      <c r="A1736" s="77"/>
      <c r="I1736" s="25"/>
    </row>
    <row r="1737" spans="1:9" s="19" customFormat="1" ht="15.75" customHeight="1" x14ac:dyDescent="0.2">
      <c r="A1737" s="77"/>
      <c r="I1737" s="25"/>
    </row>
    <row r="1738" spans="1:9" s="19" customFormat="1" ht="15.75" customHeight="1" x14ac:dyDescent="0.2">
      <c r="A1738" s="77"/>
      <c r="I1738" s="25"/>
    </row>
    <row r="1739" spans="1:9" s="19" customFormat="1" ht="15.75" customHeight="1" x14ac:dyDescent="0.2">
      <c r="A1739" s="77"/>
      <c r="I1739" s="25"/>
    </row>
    <row r="1740" spans="1:9" s="19" customFormat="1" ht="15.75" customHeight="1" x14ac:dyDescent="0.2">
      <c r="A1740" s="77"/>
      <c r="I1740" s="25"/>
    </row>
    <row r="1741" spans="1:9" s="19" customFormat="1" ht="15.75" customHeight="1" x14ac:dyDescent="0.2">
      <c r="A1741" s="77"/>
      <c r="I1741" s="25"/>
    </row>
    <row r="1742" spans="1:9" s="19" customFormat="1" ht="15.75" customHeight="1" x14ac:dyDescent="0.2">
      <c r="A1742" s="77"/>
      <c r="I1742" s="25"/>
    </row>
    <row r="1743" spans="1:9" s="19" customFormat="1" ht="15.75" customHeight="1" x14ac:dyDescent="0.2">
      <c r="A1743" s="77"/>
      <c r="I1743" s="25"/>
    </row>
    <row r="1744" spans="1:9" s="19" customFormat="1" ht="15.75" customHeight="1" x14ac:dyDescent="0.2">
      <c r="A1744" s="77"/>
      <c r="I1744" s="25"/>
    </row>
    <row r="1745" spans="1:9" s="19" customFormat="1" ht="15.75" customHeight="1" x14ac:dyDescent="0.2">
      <c r="A1745" s="77"/>
      <c r="I1745" s="25"/>
    </row>
    <row r="1746" spans="1:9" s="19" customFormat="1" ht="15.75" customHeight="1" x14ac:dyDescent="0.2">
      <c r="A1746" s="77"/>
      <c r="I1746" s="25"/>
    </row>
    <row r="1747" spans="1:9" s="19" customFormat="1" ht="15.75" customHeight="1" x14ac:dyDescent="0.2">
      <c r="A1747" s="77"/>
      <c r="I1747" s="25"/>
    </row>
    <row r="1748" spans="1:9" s="19" customFormat="1" ht="15.75" customHeight="1" x14ac:dyDescent="0.2">
      <c r="A1748" s="77"/>
      <c r="I1748" s="25"/>
    </row>
    <row r="1749" spans="1:9" s="19" customFormat="1" ht="15.75" customHeight="1" x14ac:dyDescent="0.2">
      <c r="A1749" s="77"/>
      <c r="I1749" s="25"/>
    </row>
    <row r="1750" spans="1:9" s="19" customFormat="1" ht="15.75" customHeight="1" x14ac:dyDescent="0.2">
      <c r="A1750" s="77"/>
      <c r="I1750" s="25"/>
    </row>
    <row r="1751" spans="1:9" s="19" customFormat="1" ht="15.75" customHeight="1" x14ac:dyDescent="0.2">
      <c r="A1751" s="77"/>
      <c r="I1751" s="25"/>
    </row>
    <row r="1752" spans="1:9" s="19" customFormat="1" ht="15.75" customHeight="1" x14ac:dyDescent="0.2">
      <c r="A1752" s="77"/>
      <c r="I1752" s="25"/>
    </row>
    <row r="1753" spans="1:9" s="19" customFormat="1" ht="15.75" customHeight="1" x14ac:dyDescent="0.2">
      <c r="A1753" s="77"/>
      <c r="I1753" s="25"/>
    </row>
    <row r="1754" spans="1:9" s="19" customFormat="1" ht="15.75" customHeight="1" x14ac:dyDescent="0.2">
      <c r="A1754" s="77"/>
      <c r="I1754" s="25"/>
    </row>
    <row r="1755" spans="1:9" s="19" customFormat="1" ht="15.75" customHeight="1" x14ac:dyDescent="0.2">
      <c r="A1755" s="77"/>
      <c r="I1755" s="25"/>
    </row>
    <row r="1756" spans="1:9" s="19" customFormat="1" ht="15.75" customHeight="1" x14ac:dyDescent="0.2">
      <c r="A1756" s="77"/>
      <c r="I1756" s="25"/>
    </row>
    <row r="1757" spans="1:9" s="19" customFormat="1" ht="15.75" customHeight="1" x14ac:dyDescent="0.2">
      <c r="A1757" s="77"/>
      <c r="I1757" s="25"/>
    </row>
    <row r="1758" spans="1:9" s="19" customFormat="1" ht="15.75" customHeight="1" x14ac:dyDescent="0.2">
      <c r="A1758" s="77"/>
      <c r="I1758" s="25"/>
    </row>
    <row r="1759" spans="1:9" s="19" customFormat="1" ht="15.75" customHeight="1" x14ac:dyDescent="0.2">
      <c r="A1759" s="77"/>
      <c r="I1759" s="25"/>
    </row>
    <row r="1760" spans="1:9" s="19" customFormat="1" ht="15.75" customHeight="1" x14ac:dyDescent="0.2">
      <c r="A1760" s="77"/>
      <c r="I1760" s="25"/>
    </row>
    <row r="1761" spans="1:9" s="19" customFormat="1" ht="15.75" customHeight="1" x14ac:dyDescent="0.2">
      <c r="A1761" s="77"/>
      <c r="I1761" s="25"/>
    </row>
    <row r="1762" spans="1:9" s="19" customFormat="1" ht="15.75" customHeight="1" x14ac:dyDescent="0.2">
      <c r="A1762" s="77"/>
      <c r="I1762" s="25"/>
    </row>
    <row r="1763" spans="1:9" s="19" customFormat="1" ht="15.75" customHeight="1" x14ac:dyDescent="0.2">
      <c r="A1763" s="77"/>
      <c r="I1763" s="25"/>
    </row>
    <row r="1764" spans="1:9" s="19" customFormat="1" ht="15.75" customHeight="1" x14ac:dyDescent="0.2">
      <c r="A1764" s="77"/>
      <c r="I1764" s="25"/>
    </row>
    <row r="1765" spans="1:9" s="19" customFormat="1" ht="15.75" customHeight="1" x14ac:dyDescent="0.2">
      <c r="A1765" s="77"/>
      <c r="I1765" s="25"/>
    </row>
    <row r="1766" spans="1:9" s="19" customFormat="1" ht="15.75" customHeight="1" x14ac:dyDescent="0.2">
      <c r="A1766" s="77"/>
      <c r="I1766" s="25"/>
    </row>
    <row r="1767" spans="1:9" s="19" customFormat="1" ht="15.75" customHeight="1" x14ac:dyDescent="0.2">
      <c r="A1767" s="77"/>
      <c r="I1767" s="25"/>
    </row>
    <row r="1768" spans="1:9" s="19" customFormat="1" ht="15.75" customHeight="1" x14ac:dyDescent="0.2">
      <c r="A1768" s="77"/>
      <c r="I1768" s="25"/>
    </row>
    <row r="1769" spans="1:9" s="19" customFormat="1" ht="15.75" customHeight="1" x14ac:dyDescent="0.2">
      <c r="A1769" s="77"/>
      <c r="I1769" s="25"/>
    </row>
    <row r="1770" spans="1:9" s="19" customFormat="1" ht="15.75" customHeight="1" x14ac:dyDescent="0.2">
      <c r="A1770" s="77"/>
      <c r="I1770" s="25"/>
    </row>
    <row r="1771" spans="1:9" s="19" customFormat="1" ht="15.75" customHeight="1" x14ac:dyDescent="0.2">
      <c r="A1771" s="77"/>
      <c r="I1771" s="25"/>
    </row>
    <row r="1772" spans="1:9" s="19" customFormat="1" ht="15.75" customHeight="1" x14ac:dyDescent="0.2">
      <c r="A1772" s="77"/>
      <c r="I1772" s="25"/>
    </row>
    <row r="1773" spans="1:9" s="19" customFormat="1" ht="15.75" customHeight="1" x14ac:dyDescent="0.2">
      <c r="A1773" s="77"/>
      <c r="I1773" s="25"/>
    </row>
    <row r="1774" spans="1:9" s="19" customFormat="1" ht="15.75" customHeight="1" x14ac:dyDescent="0.2">
      <c r="A1774" s="77"/>
      <c r="I1774" s="25"/>
    </row>
    <row r="1775" spans="1:9" s="19" customFormat="1" ht="15.75" customHeight="1" x14ac:dyDescent="0.2">
      <c r="A1775" s="77"/>
      <c r="I1775" s="25"/>
    </row>
    <row r="1776" spans="1:9" s="19" customFormat="1" ht="15.75" customHeight="1" x14ac:dyDescent="0.2">
      <c r="A1776" s="77"/>
      <c r="I1776" s="25"/>
    </row>
    <row r="1777" spans="1:9" s="19" customFormat="1" ht="15.75" customHeight="1" x14ac:dyDescent="0.2">
      <c r="A1777" s="77"/>
      <c r="I1777" s="25"/>
    </row>
    <row r="1778" spans="1:9" s="19" customFormat="1" ht="15.75" customHeight="1" x14ac:dyDescent="0.2">
      <c r="A1778" s="77"/>
      <c r="I1778" s="25"/>
    </row>
    <row r="1779" spans="1:9" s="19" customFormat="1" ht="15.75" customHeight="1" x14ac:dyDescent="0.2">
      <c r="A1779" s="77"/>
      <c r="I1779" s="25"/>
    </row>
    <row r="1780" spans="1:9" s="19" customFormat="1" ht="15.75" customHeight="1" x14ac:dyDescent="0.2">
      <c r="A1780" s="77"/>
      <c r="I1780" s="25"/>
    </row>
    <row r="1781" spans="1:9" s="19" customFormat="1" ht="15.75" customHeight="1" x14ac:dyDescent="0.2">
      <c r="A1781" s="77"/>
      <c r="I1781" s="25"/>
    </row>
    <row r="1782" spans="1:9" s="19" customFormat="1" ht="15.75" customHeight="1" x14ac:dyDescent="0.2">
      <c r="A1782" s="77"/>
      <c r="I1782" s="25"/>
    </row>
    <row r="1783" spans="1:9" s="19" customFormat="1" ht="15.75" customHeight="1" x14ac:dyDescent="0.2">
      <c r="A1783" s="77"/>
      <c r="I1783" s="25"/>
    </row>
    <row r="1784" spans="1:9" s="19" customFormat="1" ht="15.75" customHeight="1" x14ac:dyDescent="0.2">
      <c r="A1784" s="77"/>
      <c r="I1784" s="25"/>
    </row>
    <row r="1785" spans="1:9" s="19" customFormat="1" ht="15.75" customHeight="1" x14ac:dyDescent="0.2">
      <c r="A1785" s="77"/>
      <c r="I1785" s="25"/>
    </row>
    <row r="1786" spans="1:9" s="19" customFormat="1" ht="15.75" customHeight="1" x14ac:dyDescent="0.2">
      <c r="A1786" s="77"/>
      <c r="I1786" s="25"/>
    </row>
    <row r="1787" spans="1:9" s="19" customFormat="1" ht="15.75" customHeight="1" x14ac:dyDescent="0.2">
      <c r="A1787" s="77"/>
      <c r="I1787" s="25"/>
    </row>
    <row r="1788" spans="1:9" s="19" customFormat="1" ht="15.75" customHeight="1" x14ac:dyDescent="0.2">
      <c r="A1788" s="77"/>
      <c r="I1788" s="25"/>
    </row>
    <row r="1789" spans="1:9" s="19" customFormat="1" ht="15.75" customHeight="1" x14ac:dyDescent="0.2">
      <c r="A1789" s="77"/>
      <c r="I1789" s="25"/>
    </row>
    <row r="1790" spans="1:9" s="19" customFormat="1" ht="15.75" customHeight="1" x14ac:dyDescent="0.2">
      <c r="A1790" s="77"/>
      <c r="I1790" s="25"/>
    </row>
    <row r="1791" spans="1:9" s="19" customFormat="1" ht="15.75" customHeight="1" x14ac:dyDescent="0.2">
      <c r="A1791" s="77"/>
      <c r="I1791" s="25"/>
    </row>
    <row r="1792" spans="1:9" s="19" customFormat="1" ht="15.75" customHeight="1" x14ac:dyDescent="0.2">
      <c r="A1792" s="77"/>
      <c r="I1792" s="25"/>
    </row>
    <row r="1793" spans="1:9" s="19" customFormat="1" ht="15.75" customHeight="1" x14ac:dyDescent="0.2">
      <c r="A1793" s="77"/>
      <c r="I1793" s="25"/>
    </row>
    <row r="1794" spans="1:9" s="19" customFormat="1" ht="15.75" customHeight="1" x14ac:dyDescent="0.2">
      <c r="A1794" s="77"/>
      <c r="I1794" s="25"/>
    </row>
    <row r="1795" spans="1:9" s="19" customFormat="1" ht="15.75" customHeight="1" x14ac:dyDescent="0.2">
      <c r="A1795" s="77"/>
      <c r="I1795" s="25"/>
    </row>
    <row r="1796" spans="1:9" s="19" customFormat="1" ht="15.75" customHeight="1" x14ac:dyDescent="0.2">
      <c r="A1796" s="77"/>
      <c r="I1796" s="25"/>
    </row>
    <row r="1797" spans="1:9" s="19" customFormat="1" ht="15.75" customHeight="1" x14ac:dyDescent="0.2">
      <c r="A1797" s="77"/>
      <c r="I1797" s="25"/>
    </row>
    <row r="1798" spans="1:9" s="19" customFormat="1" ht="15.75" customHeight="1" x14ac:dyDescent="0.2">
      <c r="A1798" s="77"/>
      <c r="I1798" s="25"/>
    </row>
    <row r="1799" spans="1:9" s="19" customFormat="1" ht="15.75" customHeight="1" x14ac:dyDescent="0.2">
      <c r="A1799" s="77"/>
      <c r="I1799" s="25"/>
    </row>
    <row r="1800" spans="1:9" s="19" customFormat="1" ht="15.75" customHeight="1" x14ac:dyDescent="0.2">
      <c r="A1800" s="77"/>
      <c r="I1800" s="25"/>
    </row>
    <row r="1801" spans="1:9" s="19" customFormat="1" ht="15.75" customHeight="1" x14ac:dyDescent="0.2">
      <c r="A1801" s="77"/>
      <c r="I1801" s="25"/>
    </row>
    <row r="1802" spans="1:9" s="19" customFormat="1" ht="15.75" customHeight="1" x14ac:dyDescent="0.2">
      <c r="A1802" s="77"/>
      <c r="I1802" s="25"/>
    </row>
    <row r="1803" spans="1:9" s="19" customFormat="1" ht="15.75" customHeight="1" x14ac:dyDescent="0.2">
      <c r="A1803" s="77"/>
      <c r="I1803" s="25"/>
    </row>
    <row r="1804" spans="1:9" s="19" customFormat="1" ht="15.75" customHeight="1" x14ac:dyDescent="0.2">
      <c r="A1804" s="77"/>
      <c r="I1804" s="25"/>
    </row>
    <row r="1805" spans="1:9" s="19" customFormat="1" ht="15.75" customHeight="1" x14ac:dyDescent="0.2">
      <c r="A1805" s="77"/>
      <c r="I1805" s="25"/>
    </row>
    <row r="1806" spans="1:9" s="19" customFormat="1" ht="15.75" customHeight="1" x14ac:dyDescent="0.2">
      <c r="A1806" s="77"/>
      <c r="I1806" s="25"/>
    </row>
    <row r="1807" spans="1:9" s="19" customFormat="1" ht="15.75" customHeight="1" x14ac:dyDescent="0.2">
      <c r="A1807" s="77"/>
      <c r="I1807" s="25"/>
    </row>
    <row r="1808" spans="1:9" s="19" customFormat="1" ht="15.75" customHeight="1" x14ac:dyDescent="0.2">
      <c r="A1808" s="77"/>
      <c r="I1808" s="25"/>
    </row>
    <row r="1809" spans="1:9" s="19" customFormat="1" ht="15.75" customHeight="1" x14ac:dyDescent="0.2">
      <c r="A1809" s="77"/>
      <c r="I1809" s="25"/>
    </row>
    <row r="1810" spans="1:9" s="19" customFormat="1" ht="15.75" customHeight="1" x14ac:dyDescent="0.2">
      <c r="A1810" s="77"/>
      <c r="I1810" s="25"/>
    </row>
    <row r="1811" spans="1:9" s="19" customFormat="1" ht="15.75" customHeight="1" x14ac:dyDescent="0.2">
      <c r="A1811" s="77"/>
      <c r="I1811" s="25"/>
    </row>
    <row r="1812" spans="1:9" s="19" customFormat="1" ht="15.75" customHeight="1" x14ac:dyDescent="0.2">
      <c r="A1812" s="77"/>
      <c r="I1812" s="25"/>
    </row>
    <row r="1813" spans="1:9" s="19" customFormat="1" ht="15.75" customHeight="1" x14ac:dyDescent="0.2">
      <c r="A1813" s="77"/>
      <c r="I1813" s="25"/>
    </row>
    <row r="1814" spans="1:9" s="19" customFormat="1" ht="15.75" customHeight="1" x14ac:dyDescent="0.2">
      <c r="A1814" s="77"/>
      <c r="I1814" s="25"/>
    </row>
    <row r="1815" spans="1:9" s="19" customFormat="1" ht="15.75" customHeight="1" x14ac:dyDescent="0.2">
      <c r="A1815" s="77"/>
      <c r="I1815" s="25"/>
    </row>
    <row r="1816" spans="1:9" s="19" customFormat="1" ht="15.75" customHeight="1" x14ac:dyDescent="0.2">
      <c r="A1816" s="77"/>
      <c r="I1816" s="25"/>
    </row>
    <row r="1817" spans="1:9" s="19" customFormat="1" ht="15.75" customHeight="1" x14ac:dyDescent="0.2">
      <c r="A1817" s="77"/>
      <c r="I1817" s="25"/>
    </row>
    <row r="1818" spans="1:9" s="19" customFormat="1" ht="15.75" customHeight="1" x14ac:dyDescent="0.2">
      <c r="A1818" s="77"/>
      <c r="I1818" s="25"/>
    </row>
    <row r="1819" spans="1:9" s="19" customFormat="1" ht="15.75" customHeight="1" x14ac:dyDescent="0.2">
      <c r="A1819" s="77"/>
      <c r="I1819" s="25"/>
    </row>
    <row r="1820" spans="1:9" s="19" customFormat="1" ht="15.75" customHeight="1" x14ac:dyDescent="0.2">
      <c r="A1820" s="77"/>
      <c r="I1820" s="25"/>
    </row>
    <row r="1821" spans="1:9" s="19" customFormat="1" ht="15.75" customHeight="1" x14ac:dyDescent="0.2">
      <c r="A1821" s="77"/>
      <c r="I1821" s="25"/>
    </row>
    <row r="1822" spans="1:9" s="19" customFormat="1" ht="15.75" customHeight="1" x14ac:dyDescent="0.2">
      <c r="A1822" s="77"/>
      <c r="I1822" s="25"/>
    </row>
    <row r="1823" spans="1:9" s="19" customFormat="1" ht="15.75" customHeight="1" x14ac:dyDescent="0.2">
      <c r="A1823" s="77"/>
      <c r="I1823" s="25"/>
    </row>
    <row r="1824" spans="1:9" s="19" customFormat="1" ht="15.75" customHeight="1" x14ac:dyDescent="0.2">
      <c r="A1824" s="77"/>
      <c r="I1824" s="25"/>
    </row>
    <row r="1825" spans="1:9" s="19" customFormat="1" ht="15.75" customHeight="1" x14ac:dyDescent="0.2">
      <c r="A1825" s="77"/>
      <c r="I1825" s="25"/>
    </row>
    <row r="1826" spans="1:9" s="19" customFormat="1" ht="15.75" customHeight="1" x14ac:dyDescent="0.2">
      <c r="A1826" s="77"/>
      <c r="I1826" s="25"/>
    </row>
    <row r="1827" spans="1:9" s="19" customFormat="1" ht="15.75" customHeight="1" x14ac:dyDescent="0.2">
      <c r="A1827" s="77"/>
      <c r="I1827" s="25"/>
    </row>
    <row r="1828" spans="1:9" s="19" customFormat="1" ht="15.75" customHeight="1" x14ac:dyDescent="0.2">
      <c r="A1828" s="77"/>
      <c r="I1828" s="25"/>
    </row>
    <row r="1829" spans="1:9" s="19" customFormat="1" ht="15.75" customHeight="1" x14ac:dyDescent="0.2">
      <c r="A1829" s="77"/>
      <c r="I1829" s="25"/>
    </row>
    <row r="1830" spans="1:9" s="19" customFormat="1" ht="15.75" customHeight="1" x14ac:dyDescent="0.2">
      <c r="A1830" s="77"/>
      <c r="I1830" s="25"/>
    </row>
    <row r="1831" spans="1:9" s="19" customFormat="1" ht="15.75" customHeight="1" x14ac:dyDescent="0.2">
      <c r="A1831" s="77"/>
      <c r="I1831" s="25"/>
    </row>
    <row r="1832" spans="1:9" s="19" customFormat="1" ht="15.75" customHeight="1" x14ac:dyDescent="0.2">
      <c r="A1832" s="77"/>
      <c r="I1832" s="25"/>
    </row>
    <row r="1833" spans="1:9" s="19" customFormat="1" ht="15.75" customHeight="1" x14ac:dyDescent="0.2">
      <c r="A1833" s="77"/>
      <c r="I1833" s="25"/>
    </row>
    <row r="1834" spans="1:9" s="19" customFormat="1" ht="15.75" customHeight="1" x14ac:dyDescent="0.2">
      <c r="A1834" s="77"/>
      <c r="I1834" s="25"/>
    </row>
    <row r="1835" spans="1:9" s="19" customFormat="1" ht="15.75" customHeight="1" x14ac:dyDescent="0.2">
      <c r="A1835" s="77"/>
      <c r="I1835" s="25"/>
    </row>
    <row r="1836" spans="1:9" s="19" customFormat="1" ht="15.75" customHeight="1" x14ac:dyDescent="0.2">
      <c r="A1836" s="77"/>
      <c r="I1836" s="25"/>
    </row>
    <row r="1837" spans="1:9" s="19" customFormat="1" ht="15.75" customHeight="1" x14ac:dyDescent="0.2">
      <c r="A1837" s="77"/>
      <c r="I1837" s="25"/>
    </row>
    <row r="1838" spans="1:9" s="19" customFormat="1" ht="15.75" customHeight="1" x14ac:dyDescent="0.2">
      <c r="A1838" s="77"/>
      <c r="I1838" s="25"/>
    </row>
    <row r="1839" spans="1:9" s="19" customFormat="1" ht="15.75" customHeight="1" x14ac:dyDescent="0.2">
      <c r="A1839" s="77"/>
      <c r="I1839" s="25"/>
    </row>
    <row r="1840" spans="1:9" s="19" customFormat="1" ht="15.75" customHeight="1" x14ac:dyDescent="0.2">
      <c r="A1840" s="77"/>
      <c r="I1840" s="25"/>
    </row>
    <row r="1841" spans="1:9" s="19" customFormat="1" ht="15.75" customHeight="1" x14ac:dyDescent="0.2">
      <c r="A1841" s="77"/>
      <c r="I1841" s="25"/>
    </row>
    <row r="1842" spans="1:9" s="19" customFormat="1" ht="15.75" customHeight="1" x14ac:dyDescent="0.2">
      <c r="A1842" s="77"/>
      <c r="I1842" s="25"/>
    </row>
    <row r="1843" spans="1:9" s="19" customFormat="1" ht="15.75" customHeight="1" x14ac:dyDescent="0.2">
      <c r="A1843" s="77"/>
      <c r="I1843" s="25"/>
    </row>
    <row r="1844" spans="1:9" s="19" customFormat="1" ht="15.75" customHeight="1" x14ac:dyDescent="0.2">
      <c r="A1844" s="77"/>
      <c r="I1844" s="25"/>
    </row>
    <row r="1845" spans="1:9" s="19" customFormat="1" ht="15.75" customHeight="1" x14ac:dyDescent="0.2">
      <c r="A1845" s="77"/>
      <c r="I1845" s="25"/>
    </row>
    <row r="1846" spans="1:9" s="19" customFormat="1" ht="15.75" customHeight="1" x14ac:dyDescent="0.2">
      <c r="A1846" s="77"/>
      <c r="I1846" s="25"/>
    </row>
    <row r="1847" spans="1:9" s="19" customFormat="1" ht="15.75" customHeight="1" x14ac:dyDescent="0.2">
      <c r="A1847" s="77"/>
      <c r="I1847" s="25"/>
    </row>
    <row r="1848" spans="1:9" s="19" customFormat="1" ht="15.75" customHeight="1" x14ac:dyDescent="0.2">
      <c r="A1848" s="77"/>
      <c r="I1848" s="25"/>
    </row>
    <row r="1849" spans="1:9" s="19" customFormat="1" ht="15.75" customHeight="1" x14ac:dyDescent="0.2">
      <c r="A1849" s="77"/>
      <c r="I1849" s="25"/>
    </row>
    <row r="1850" spans="1:9" s="19" customFormat="1" ht="15.75" customHeight="1" x14ac:dyDescent="0.2">
      <c r="A1850" s="77"/>
      <c r="I1850" s="25"/>
    </row>
    <row r="1851" spans="1:9" s="19" customFormat="1" ht="15.75" customHeight="1" x14ac:dyDescent="0.2">
      <c r="A1851" s="77"/>
      <c r="I1851" s="25"/>
    </row>
    <row r="1852" spans="1:9" s="19" customFormat="1" ht="15.75" customHeight="1" x14ac:dyDescent="0.2">
      <c r="A1852" s="77"/>
      <c r="I1852" s="25"/>
    </row>
    <row r="1853" spans="1:9" s="19" customFormat="1" ht="15.75" customHeight="1" x14ac:dyDescent="0.2">
      <c r="A1853" s="77"/>
      <c r="I1853" s="25"/>
    </row>
    <row r="1854" spans="1:9" s="19" customFormat="1" ht="15.75" customHeight="1" x14ac:dyDescent="0.2">
      <c r="A1854" s="77"/>
      <c r="I1854" s="25"/>
    </row>
    <row r="1855" spans="1:9" s="19" customFormat="1" ht="15.75" customHeight="1" x14ac:dyDescent="0.2">
      <c r="A1855" s="77"/>
      <c r="I1855" s="25"/>
    </row>
    <row r="1856" spans="1:9" s="19" customFormat="1" ht="15.75" customHeight="1" x14ac:dyDescent="0.2">
      <c r="A1856" s="77"/>
      <c r="I1856" s="25"/>
    </row>
    <row r="1857" spans="1:9" s="19" customFormat="1" ht="15.75" customHeight="1" x14ac:dyDescent="0.2">
      <c r="A1857" s="77"/>
      <c r="I1857" s="25"/>
    </row>
    <row r="1858" spans="1:9" s="19" customFormat="1" ht="15.75" customHeight="1" x14ac:dyDescent="0.2">
      <c r="A1858" s="77"/>
      <c r="I1858" s="25"/>
    </row>
    <row r="1859" spans="1:9" s="19" customFormat="1" ht="15.75" customHeight="1" x14ac:dyDescent="0.2">
      <c r="A1859" s="77"/>
      <c r="I1859" s="25"/>
    </row>
    <row r="1860" spans="1:9" s="19" customFormat="1" ht="15.75" customHeight="1" x14ac:dyDescent="0.2">
      <c r="A1860" s="77"/>
      <c r="I1860" s="25"/>
    </row>
    <row r="1861" spans="1:9" s="19" customFormat="1" ht="15.75" customHeight="1" x14ac:dyDescent="0.2">
      <c r="A1861" s="77"/>
      <c r="I1861" s="25"/>
    </row>
    <row r="1862" spans="1:9" s="19" customFormat="1" ht="15.75" customHeight="1" x14ac:dyDescent="0.2">
      <c r="A1862" s="77"/>
      <c r="I1862" s="25"/>
    </row>
    <row r="1863" spans="1:9" s="19" customFormat="1" ht="15.75" customHeight="1" x14ac:dyDescent="0.2">
      <c r="A1863" s="77"/>
      <c r="I1863" s="25"/>
    </row>
    <row r="1864" spans="1:9" s="19" customFormat="1" ht="15.75" customHeight="1" x14ac:dyDescent="0.2">
      <c r="A1864" s="77"/>
      <c r="I1864" s="25"/>
    </row>
    <row r="1865" spans="1:9" s="19" customFormat="1" ht="15.75" customHeight="1" x14ac:dyDescent="0.2">
      <c r="A1865" s="77"/>
      <c r="I1865" s="25"/>
    </row>
    <row r="1866" spans="1:9" s="19" customFormat="1" ht="15.75" customHeight="1" x14ac:dyDescent="0.2">
      <c r="A1866" s="77"/>
      <c r="I1866" s="25"/>
    </row>
    <row r="1867" spans="1:9" s="19" customFormat="1" ht="15.75" customHeight="1" x14ac:dyDescent="0.2">
      <c r="A1867" s="77"/>
      <c r="I1867" s="25"/>
    </row>
    <row r="1868" spans="1:9" s="19" customFormat="1" ht="15.75" customHeight="1" x14ac:dyDescent="0.2">
      <c r="A1868" s="77"/>
      <c r="I1868" s="25"/>
    </row>
    <row r="1869" spans="1:9" s="19" customFormat="1" ht="15.75" customHeight="1" x14ac:dyDescent="0.2">
      <c r="A1869" s="77"/>
      <c r="I1869" s="25"/>
    </row>
    <row r="1870" spans="1:9" s="19" customFormat="1" ht="15.75" customHeight="1" x14ac:dyDescent="0.2">
      <c r="A1870" s="77"/>
      <c r="I1870" s="25"/>
    </row>
    <row r="1871" spans="1:9" s="19" customFormat="1" ht="15.75" customHeight="1" x14ac:dyDescent="0.2">
      <c r="A1871" s="77"/>
      <c r="I1871" s="25"/>
    </row>
    <row r="1872" spans="1:9" s="19" customFormat="1" ht="15.75" customHeight="1" x14ac:dyDescent="0.2">
      <c r="A1872" s="77"/>
      <c r="I1872" s="25"/>
    </row>
    <row r="1873" spans="1:9" s="19" customFormat="1" ht="15.75" customHeight="1" x14ac:dyDescent="0.2">
      <c r="A1873" s="77"/>
      <c r="I1873" s="25"/>
    </row>
    <row r="1874" spans="1:9" s="19" customFormat="1" ht="15.75" customHeight="1" x14ac:dyDescent="0.2">
      <c r="A1874" s="77"/>
      <c r="I1874" s="25"/>
    </row>
    <row r="1875" spans="1:9" s="19" customFormat="1" ht="15.75" customHeight="1" x14ac:dyDescent="0.2">
      <c r="A1875" s="77"/>
      <c r="I1875" s="25"/>
    </row>
    <row r="1876" spans="1:9" s="19" customFormat="1" ht="15.75" customHeight="1" x14ac:dyDescent="0.2">
      <c r="A1876" s="77"/>
      <c r="I1876" s="25"/>
    </row>
    <row r="1877" spans="1:9" s="19" customFormat="1" ht="15.75" customHeight="1" x14ac:dyDescent="0.2">
      <c r="A1877" s="77"/>
      <c r="I1877" s="25"/>
    </row>
    <row r="1878" spans="1:9" s="19" customFormat="1" ht="15.75" customHeight="1" x14ac:dyDescent="0.2">
      <c r="A1878" s="77"/>
      <c r="I1878" s="25"/>
    </row>
    <row r="1879" spans="1:9" s="19" customFormat="1" ht="15.75" customHeight="1" x14ac:dyDescent="0.2">
      <c r="A1879" s="77"/>
      <c r="I1879" s="25"/>
    </row>
    <row r="1880" spans="1:9" s="19" customFormat="1" ht="15.75" customHeight="1" x14ac:dyDescent="0.2">
      <c r="A1880" s="77"/>
      <c r="I1880" s="25"/>
    </row>
    <row r="1881" spans="1:9" s="19" customFormat="1" ht="15.75" customHeight="1" x14ac:dyDescent="0.2">
      <c r="A1881" s="77"/>
      <c r="I1881" s="25"/>
    </row>
    <row r="1882" spans="1:9" s="19" customFormat="1" ht="15.75" customHeight="1" x14ac:dyDescent="0.2">
      <c r="A1882" s="77"/>
      <c r="I1882" s="25"/>
    </row>
    <row r="1883" spans="1:9" s="19" customFormat="1" ht="15.75" customHeight="1" x14ac:dyDescent="0.2">
      <c r="A1883" s="77"/>
      <c r="I1883" s="25"/>
    </row>
    <row r="1884" spans="1:9" s="19" customFormat="1" ht="15.75" customHeight="1" x14ac:dyDescent="0.2">
      <c r="A1884" s="77"/>
      <c r="I1884" s="25"/>
    </row>
    <row r="1885" spans="1:9" s="19" customFormat="1" ht="15.75" customHeight="1" x14ac:dyDescent="0.2">
      <c r="A1885" s="77"/>
      <c r="I1885" s="25"/>
    </row>
    <row r="1886" spans="1:9" s="19" customFormat="1" ht="15.75" customHeight="1" x14ac:dyDescent="0.2">
      <c r="A1886" s="77"/>
      <c r="I1886" s="25"/>
    </row>
    <row r="1887" spans="1:9" s="19" customFormat="1" ht="15.75" customHeight="1" x14ac:dyDescent="0.2">
      <c r="A1887" s="77"/>
      <c r="I1887" s="25"/>
    </row>
    <row r="1888" spans="1:9" s="19" customFormat="1" ht="15.75" customHeight="1" x14ac:dyDescent="0.2">
      <c r="A1888" s="77"/>
      <c r="I1888" s="25"/>
    </row>
    <row r="1889" spans="1:9" s="19" customFormat="1" ht="15.75" customHeight="1" x14ac:dyDescent="0.2">
      <c r="A1889" s="77"/>
      <c r="I1889" s="25"/>
    </row>
    <row r="1890" spans="1:9" s="19" customFormat="1" ht="15.75" customHeight="1" x14ac:dyDescent="0.2">
      <c r="A1890" s="77"/>
      <c r="I1890" s="25"/>
    </row>
    <row r="1891" spans="1:9" s="19" customFormat="1" ht="15.75" customHeight="1" x14ac:dyDescent="0.2">
      <c r="A1891" s="77"/>
      <c r="I1891" s="25"/>
    </row>
    <row r="1892" spans="1:9" s="19" customFormat="1" ht="15.75" customHeight="1" x14ac:dyDescent="0.2">
      <c r="A1892" s="77"/>
      <c r="I1892" s="25"/>
    </row>
    <row r="1893" spans="1:9" s="19" customFormat="1" ht="15.75" customHeight="1" x14ac:dyDescent="0.2">
      <c r="A1893" s="77"/>
      <c r="I1893" s="25"/>
    </row>
    <row r="1894" spans="1:9" s="19" customFormat="1" ht="15.75" customHeight="1" x14ac:dyDescent="0.2">
      <c r="A1894" s="77"/>
      <c r="I1894" s="25"/>
    </row>
    <row r="1895" spans="1:9" s="19" customFormat="1" ht="15.75" customHeight="1" x14ac:dyDescent="0.2">
      <c r="A1895" s="77"/>
      <c r="I1895" s="25"/>
    </row>
    <row r="1896" spans="1:9" s="19" customFormat="1" ht="15.75" customHeight="1" x14ac:dyDescent="0.2">
      <c r="A1896" s="77"/>
      <c r="I1896" s="25"/>
    </row>
    <row r="1897" spans="1:9" s="19" customFormat="1" ht="15.75" customHeight="1" x14ac:dyDescent="0.2">
      <c r="A1897" s="77"/>
      <c r="I1897" s="25"/>
    </row>
    <row r="1898" spans="1:9" s="19" customFormat="1" ht="15.75" customHeight="1" x14ac:dyDescent="0.2">
      <c r="A1898" s="77"/>
      <c r="I1898" s="25"/>
    </row>
    <row r="1899" spans="1:9" s="19" customFormat="1" ht="15.75" customHeight="1" x14ac:dyDescent="0.2">
      <c r="A1899" s="77"/>
      <c r="I1899" s="25"/>
    </row>
    <row r="1900" spans="1:9" s="19" customFormat="1" ht="15.75" customHeight="1" x14ac:dyDescent="0.2">
      <c r="A1900" s="77"/>
      <c r="I1900" s="25"/>
    </row>
    <row r="1901" spans="1:9" s="19" customFormat="1" ht="15.75" customHeight="1" x14ac:dyDescent="0.2">
      <c r="A1901" s="77"/>
      <c r="I1901" s="25"/>
    </row>
    <row r="1902" spans="1:9" s="19" customFormat="1" ht="15.75" customHeight="1" x14ac:dyDescent="0.2">
      <c r="A1902" s="77"/>
      <c r="I1902" s="25"/>
    </row>
    <row r="1903" spans="1:9" s="19" customFormat="1" ht="15.75" customHeight="1" x14ac:dyDescent="0.2">
      <c r="A1903" s="77"/>
      <c r="I1903" s="25"/>
    </row>
    <row r="1904" spans="1:9" s="19" customFormat="1" ht="15.75" customHeight="1" x14ac:dyDescent="0.2">
      <c r="A1904" s="77"/>
      <c r="I1904" s="25"/>
    </row>
    <row r="1905" spans="1:9" s="19" customFormat="1" ht="15.75" customHeight="1" x14ac:dyDescent="0.2">
      <c r="A1905" s="77"/>
      <c r="I1905" s="25"/>
    </row>
    <row r="1906" spans="1:9" s="19" customFormat="1" ht="15.75" customHeight="1" x14ac:dyDescent="0.2">
      <c r="A1906" s="77"/>
      <c r="I1906" s="25"/>
    </row>
    <row r="1907" spans="1:9" s="19" customFormat="1" ht="15.75" customHeight="1" x14ac:dyDescent="0.2">
      <c r="A1907" s="77"/>
      <c r="I1907" s="25"/>
    </row>
    <row r="1908" spans="1:9" s="19" customFormat="1" ht="15.75" customHeight="1" x14ac:dyDescent="0.2">
      <c r="A1908" s="77"/>
      <c r="I1908" s="25"/>
    </row>
    <row r="1909" spans="1:9" s="19" customFormat="1" ht="15.75" customHeight="1" x14ac:dyDescent="0.2">
      <c r="A1909" s="77"/>
      <c r="I1909" s="25"/>
    </row>
    <row r="1910" spans="1:9" s="19" customFormat="1" ht="15.75" customHeight="1" x14ac:dyDescent="0.2">
      <c r="A1910" s="77"/>
      <c r="I1910" s="25"/>
    </row>
    <row r="1911" spans="1:9" s="19" customFormat="1" ht="15.75" customHeight="1" x14ac:dyDescent="0.2">
      <c r="A1911" s="77"/>
      <c r="I1911" s="25"/>
    </row>
    <row r="1912" spans="1:9" s="19" customFormat="1" ht="15.75" customHeight="1" x14ac:dyDescent="0.2">
      <c r="A1912" s="77"/>
      <c r="I1912" s="25"/>
    </row>
    <row r="1913" spans="1:9" s="19" customFormat="1" ht="15.75" customHeight="1" x14ac:dyDescent="0.2">
      <c r="A1913" s="77"/>
      <c r="I1913" s="25"/>
    </row>
    <row r="1914" spans="1:9" s="19" customFormat="1" ht="15.75" customHeight="1" x14ac:dyDescent="0.2">
      <c r="A1914" s="77"/>
      <c r="I1914" s="25"/>
    </row>
    <row r="1915" spans="1:9" s="19" customFormat="1" ht="15.75" customHeight="1" x14ac:dyDescent="0.2">
      <c r="A1915" s="77"/>
      <c r="I1915" s="25"/>
    </row>
    <row r="1916" spans="1:9" s="19" customFormat="1" ht="15.75" customHeight="1" x14ac:dyDescent="0.2">
      <c r="A1916" s="77"/>
      <c r="I1916" s="25"/>
    </row>
    <row r="1917" spans="1:9" s="19" customFormat="1" ht="15.75" customHeight="1" x14ac:dyDescent="0.2">
      <c r="A1917" s="77"/>
      <c r="I1917" s="25"/>
    </row>
    <row r="1918" spans="1:9" s="19" customFormat="1" ht="15.75" customHeight="1" x14ac:dyDescent="0.2">
      <c r="A1918" s="77"/>
      <c r="I1918" s="25"/>
    </row>
    <row r="1919" spans="1:9" s="19" customFormat="1" ht="15.75" customHeight="1" x14ac:dyDescent="0.2">
      <c r="A1919" s="77"/>
      <c r="I1919" s="25"/>
    </row>
    <row r="1920" spans="1:9" s="19" customFormat="1" ht="15.75" customHeight="1" x14ac:dyDescent="0.2">
      <c r="A1920" s="77"/>
      <c r="I1920" s="25"/>
    </row>
    <row r="1921" spans="1:9" s="19" customFormat="1" ht="15.75" customHeight="1" x14ac:dyDescent="0.2">
      <c r="A1921" s="77"/>
      <c r="I1921" s="25"/>
    </row>
    <row r="1922" spans="1:9" s="19" customFormat="1" ht="15.75" customHeight="1" x14ac:dyDescent="0.2">
      <c r="A1922" s="77"/>
      <c r="I1922" s="25"/>
    </row>
    <row r="1923" spans="1:9" s="19" customFormat="1" ht="15.75" customHeight="1" x14ac:dyDescent="0.2">
      <c r="A1923" s="77"/>
      <c r="I1923" s="25"/>
    </row>
    <row r="1924" spans="1:9" s="19" customFormat="1" ht="15.75" customHeight="1" x14ac:dyDescent="0.2">
      <c r="A1924" s="77"/>
      <c r="I1924" s="25"/>
    </row>
    <row r="1925" spans="1:9" s="19" customFormat="1" ht="15.75" customHeight="1" x14ac:dyDescent="0.2">
      <c r="A1925" s="77"/>
      <c r="I1925" s="25"/>
    </row>
    <row r="1926" spans="1:9" s="19" customFormat="1" ht="15.75" customHeight="1" x14ac:dyDescent="0.2">
      <c r="A1926" s="77"/>
      <c r="I1926" s="25"/>
    </row>
    <row r="1927" spans="1:9" s="19" customFormat="1" ht="15.75" customHeight="1" x14ac:dyDescent="0.2">
      <c r="A1927" s="77"/>
      <c r="I1927" s="25"/>
    </row>
    <row r="1928" spans="1:9" s="19" customFormat="1" ht="15.75" customHeight="1" x14ac:dyDescent="0.2">
      <c r="A1928" s="77"/>
      <c r="I1928" s="25"/>
    </row>
    <row r="1929" spans="1:9" s="19" customFormat="1" ht="15.75" customHeight="1" x14ac:dyDescent="0.2">
      <c r="A1929" s="77"/>
      <c r="I1929" s="25"/>
    </row>
    <row r="1930" spans="1:9" s="19" customFormat="1" ht="15.75" customHeight="1" x14ac:dyDescent="0.2">
      <c r="A1930" s="77"/>
      <c r="I1930" s="25"/>
    </row>
    <row r="1931" spans="1:9" s="19" customFormat="1" ht="15.75" customHeight="1" x14ac:dyDescent="0.2">
      <c r="A1931" s="77"/>
      <c r="I1931" s="25"/>
    </row>
    <row r="1932" spans="1:9" s="19" customFormat="1" ht="15.75" customHeight="1" x14ac:dyDescent="0.2">
      <c r="A1932" s="77"/>
      <c r="I1932" s="25"/>
    </row>
    <row r="1933" spans="1:9" s="19" customFormat="1" ht="15.75" customHeight="1" x14ac:dyDescent="0.2">
      <c r="A1933" s="77"/>
      <c r="I1933" s="25"/>
    </row>
    <row r="1934" spans="1:9" s="19" customFormat="1" ht="15.75" customHeight="1" x14ac:dyDescent="0.2">
      <c r="A1934" s="77"/>
      <c r="I1934" s="25"/>
    </row>
    <row r="1935" spans="1:9" s="19" customFormat="1" ht="15.75" customHeight="1" x14ac:dyDescent="0.2">
      <c r="A1935" s="77"/>
      <c r="I1935" s="25"/>
    </row>
    <row r="1936" spans="1:9" s="19" customFormat="1" ht="15.75" customHeight="1" x14ac:dyDescent="0.2">
      <c r="A1936" s="77"/>
      <c r="I1936" s="25"/>
    </row>
    <row r="1937" spans="1:9" s="19" customFormat="1" ht="15.75" customHeight="1" x14ac:dyDescent="0.2">
      <c r="A1937" s="77"/>
      <c r="I1937" s="25"/>
    </row>
    <row r="1938" spans="1:9" s="19" customFormat="1" ht="15.75" customHeight="1" x14ac:dyDescent="0.2">
      <c r="A1938" s="77"/>
      <c r="I1938" s="25"/>
    </row>
    <row r="1939" spans="1:9" s="19" customFormat="1" ht="15.75" customHeight="1" x14ac:dyDescent="0.2">
      <c r="A1939" s="77"/>
      <c r="I1939" s="25"/>
    </row>
    <row r="1940" spans="1:9" s="19" customFormat="1" ht="15.75" customHeight="1" x14ac:dyDescent="0.2">
      <c r="A1940" s="77"/>
      <c r="I1940" s="25"/>
    </row>
    <row r="1941" spans="1:9" s="19" customFormat="1" ht="15.75" customHeight="1" x14ac:dyDescent="0.2">
      <c r="A1941" s="77"/>
      <c r="I1941" s="25"/>
    </row>
    <row r="1942" spans="1:9" s="19" customFormat="1" ht="15.75" customHeight="1" x14ac:dyDescent="0.2">
      <c r="A1942" s="77"/>
      <c r="I1942" s="25"/>
    </row>
    <row r="1943" spans="1:9" s="19" customFormat="1" ht="15.75" customHeight="1" x14ac:dyDescent="0.2">
      <c r="A1943" s="77"/>
      <c r="I1943" s="25"/>
    </row>
    <row r="1944" spans="1:9" s="19" customFormat="1" ht="15.75" customHeight="1" x14ac:dyDescent="0.2">
      <c r="A1944" s="77"/>
      <c r="I1944" s="25"/>
    </row>
    <row r="1945" spans="1:9" s="19" customFormat="1" ht="15.75" customHeight="1" x14ac:dyDescent="0.2">
      <c r="A1945" s="77"/>
      <c r="I1945" s="25"/>
    </row>
    <row r="1946" spans="1:9" s="19" customFormat="1" ht="15.75" customHeight="1" x14ac:dyDescent="0.2">
      <c r="A1946" s="77"/>
      <c r="I1946" s="25"/>
    </row>
    <row r="1947" spans="1:9" s="19" customFormat="1" ht="15.75" customHeight="1" x14ac:dyDescent="0.2">
      <c r="A1947" s="77"/>
      <c r="I1947" s="25"/>
    </row>
    <row r="1948" spans="1:9" s="19" customFormat="1" ht="15.75" customHeight="1" x14ac:dyDescent="0.2">
      <c r="A1948" s="77"/>
      <c r="I1948" s="25"/>
    </row>
    <row r="1949" spans="1:9" s="19" customFormat="1" ht="15.75" customHeight="1" x14ac:dyDescent="0.2">
      <c r="A1949" s="77"/>
      <c r="I1949" s="25"/>
    </row>
    <row r="1950" spans="1:9" s="19" customFormat="1" ht="15.75" customHeight="1" x14ac:dyDescent="0.2">
      <c r="A1950" s="77"/>
      <c r="I1950" s="25"/>
    </row>
    <row r="1951" spans="1:9" s="19" customFormat="1" ht="15.75" customHeight="1" x14ac:dyDescent="0.2">
      <c r="A1951" s="77"/>
      <c r="I1951" s="25"/>
    </row>
    <row r="1952" spans="1:9" s="19" customFormat="1" ht="15.75" customHeight="1" x14ac:dyDescent="0.2">
      <c r="A1952" s="77"/>
      <c r="I1952" s="25"/>
    </row>
    <row r="1953" spans="1:9" s="19" customFormat="1" ht="15.75" customHeight="1" x14ac:dyDescent="0.2">
      <c r="A1953" s="77"/>
      <c r="I1953" s="25"/>
    </row>
    <row r="1954" spans="1:9" s="19" customFormat="1" ht="15.75" customHeight="1" x14ac:dyDescent="0.2">
      <c r="A1954" s="77"/>
      <c r="I1954" s="25"/>
    </row>
    <row r="1955" spans="1:9" s="19" customFormat="1" ht="15.75" customHeight="1" x14ac:dyDescent="0.2">
      <c r="A1955" s="77"/>
      <c r="I1955" s="25"/>
    </row>
    <row r="1956" spans="1:9" s="19" customFormat="1" ht="15.75" customHeight="1" x14ac:dyDescent="0.2">
      <c r="A1956" s="77"/>
      <c r="I1956" s="25"/>
    </row>
    <row r="1957" spans="1:9" s="19" customFormat="1" ht="15.75" customHeight="1" x14ac:dyDescent="0.2">
      <c r="A1957" s="77"/>
      <c r="I1957" s="25"/>
    </row>
    <row r="1958" spans="1:9" s="19" customFormat="1" ht="15.75" customHeight="1" x14ac:dyDescent="0.2">
      <c r="A1958" s="77"/>
      <c r="I1958" s="25"/>
    </row>
    <row r="1959" spans="1:9" s="19" customFormat="1" ht="15.75" customHeight="1" x14ac:dyDescent="0.2">
      <c r="A1959" s="77"/>
      <c r="I1959" s="25"/>
    </row>
    <row r="1960" spans="1:9" s="19" customFormat="1" ht="15.75" customHeight="1" x14ac:dyDescent="0.2">
      <c r="A1960" s="77"/>
      <c r="I1960" s="25"/>
    </row>
    <row r="1961" spans="1:9" s="19" customFormat="1" ht="15.75" customHeight="1" x14ac:dyDescent="0.2">
      <c r="A1961" s="77"/>
      <c r="I1961" s="25"/>
    </row>
    <row r="1962" spans="1:9" s="19" customFormat="1" ht="15.75" customHeight="1" x14ac:dyDescent="0.2">
      <c r="A1962" s="77"/>
      <c r="I1962" s="25"/>
    </row>
    <row r="1963" spans="1:9" s="19" customFormat="1" ht="15.75" customHeight="1" x14ac:dyDescent="0.2">
      <c r="A1963" s="77"/>
      <c r="I1963" s="25"/>
    </row>
    <row r="1964" spans="1:9" s="19" customFormat="1" ht="15.75" customHeight="1" x14ac:dyDescent="0.2">
      <c r="A1964" s="77"/>
      <c r="I1964" s="25"/>
    </row>
    <row r="1965" spans="1:9" s="19" customFormat="1" ht="15.75" customHeight="1" x14ac:dyDescent="0.2">
      <c r="A1965" s="77"/>
      <c r="I1965" s="25"/>
    </row>
    <row r="1966" spans="1:9" s="19" customFormat="1" ht="15.75" customHeight="1" x14ac:dyDescent="0.2">
      <c r="A1966" s="77"/>
      <c r="I1966" s="25"/>
    </row>
    <row r="1967" spans="1:9" s="19" customFormat="1" ht="15.75" customHeight="1" x14ac:dyDescent="0.2">
      <c r="A1967" s="77"/>
      <c r="I1967" s="25"/>
    </row>
    <row r="1968" spans="1:9" s="19" customFormat="1" ht="15.75" customHeight="1" x14ac:dyDescent="0.2">
      <c r="A1968" s="77"/>
      <c r="I1968" s="25"/>
    </row>
    <row r="1969" spans="1:9" s="19" customFormat="1" ht="15.75" customHeight="1" x14ac:dyDescent="0.2">
      <c r="A1969" s="77"/>
      <c r="I1969" s="25"/>
    </row>
    <row r="1970" spans="1:9" s="19" customFormat="1" ht="15.75" customHeight="1" x14ac:dyDescent="0.2">
      <c r="A1970" s="77"/>
      <c r="I1970" s="25"/>
    </row>
    <row r="1971" spans="1:9" s="19" customFormat="1" ht="15.75" customHeight="1" x14ac:dyDescent="0.2">
      <c r="A1971" s="77"/>
      <c r="I1971" s="25"/>
    </row>
    <row r="1972" spans="1:9" s="19" customFormat="1" ht="15.75" customHeight="1" x14ac:dyDescent="0.2">
      <c r="A1972" s="77"/>
      <c r="I1972" s="25"/>
    </row>
    <row r="1973" spans="1:9" s="19" customFormat="1" ht="15.75" customHeight="1" x14ac:dyDescent="0.2">
      <c r="A1973" s="77"/>
      <c r="I1973" s="25"/>
    </row>
    <row r="1974" spans="1:9" s="19" customFormat="1" ht="15.75" customHeight="1" x14ac:dyDescent="0.2">
      <c r="A1974" s="77"/>
      <c r="I1974" s="25"/>
    </row>
    <row r="1975" spans="1:9" s="19" customFormat="1" ht="15.75" customHeight="1" x14ac:dyDescent="0.2">
      <c r="A1975" s="77"/>
      <c r="I1975" s="25"/>
    </row>
    <row r="1976" spans="1:9" s="19" customFormat="1" ht="15.75" customHeight="1" x14ac:dyDescent="0.2">
      <c r="A1976" s="77"/>
      <c r="I1976" s="25"/>
    </row>
    <row r="1977" spans="1:9" s="19" customFormat="1" ht="15.75" customHeight="1" x14ac:dyDescent="0.2">
      <c r="A1977" s="77"/>
      <c r="I1977" s="25"/>
    </row>
    <row r="1978" spans="1:9" s="19" customFormat="1" ht="15.75" customHeight="1" x14ac:dyDescent="0.2">
      <c r="A1978" s="77"/>
      <c r="I1978" s="25"/>
    </row>
    <row r="1979" spans="1:9" s="19" customFormat="1" ht="15.75" customHeight="1" x14ac:dyDescent="0.2">
      <c r="A1979" s="77"/>
      <c r="I1979" s="25"/>
    </row>
    <row r="1980" spans="1:9" s="19" customFormat="1" ht="15.75" customHeight="1" x14ac:dyDescent="0.2">
      <c r="A1980" s="77"/>
      <c r="I1980" s="25"/>
    </row>
    <row r="1981" spans="1:9" s="19" customFormat="1" ht="15.75" customHeight="1" x14ac:dyDescent="0.2">
      <c r="A1981" s="77"/>
      <c r="I1981" s="25"/>
    </row>
    <row r="1982" spans="1:9" s="19" customFormat="1" ht="15.75" customHeight="1" x14ac:dyDescent="0.2">
      <c r="A1982" s="77"/>
      <c r="I1982" s="25"/>
    </row>
    <row r="1983" spans="1:9" s="19" customFormat="1" ht="15.75" customHeight="1" x14ac:dyDescent="0.2">
      <c r="A1983" s="77"/>
      <c r="I1983" s="25"/>
    </row>
    <row r="1984" spans="1:9" s="19" customFormat="1" ht="15.75" customHeight="1" x14ac:dyDescent="0.2">
      <c r="A1984" s="77"/>
      <c r="I1984" s="25"/>
    </row>
    <row r="1985" spans="1:9" s="19" customFormat="1" ht="15.75" customHeight="1" x14ac:dyDescent="0.2">
      <c r="A1985" s="77"/>
      <c r="I1985" s="25"/>
    </row>
    <row r="1986" spans="1:9" s="19" customFormat="1" ht="15.75" customHeight="1" x14ac:dyDescent="0.2">
      <c r="A1986" s="77"/>
      <c r="I1986" s="25"/>
    </row>
    <row r="1987" spans="1:9" s="19" customFormat="1" ht="15.75" customHeight="1" x14ac:dyDescent="0.2">
      <c r="A1987" s="77"/>
      <c r="I1987" s="25"/>
    </row>
    <row r="1988" spans="1:9" s="19" customFormat="1" ht="15.75" customHeight="1" x14ac:dyDescent="0.2">
      <c r="A1988" s="77"/>
      <c r="I1988" s="25"/>
    </row>
    <row r="1989" spans="1:9" s="19" customFormat="1" ht="15.75" customHeight="1" x14ac:dyDescent="0.2">
      <c r="A1989" s="77"/>
      <c r="I1989" s="25"/>
    </row>
    <row r="1990" spans="1:9" s="19" customFormat="1" ht="15.75" customHeight="1" x14ac:dyDescent="0.2">
      <c r="A1990" s="77"/>
      <c r="I1990" s="25"/>
    </row>
    <row r="1991" spans="1:9" s="19" customFormat="1" ht="15.75" customHeight="1" x14ac:dyDescent="0.2">
      <c r="A1991" s="77"/>
      <c r="I1991" s="25"/>
    </row>
    <row r="1992" spans="1:9" s="19" customFormat="1" ht="15.75" customHeight="1" x14ac:dyDescent="0.2">
      <c r="A1992" s="77"/>
      <c r="I1992" s="25"/>
    </row>
    <row r="1993" spans="1:9" s="19" customFormat="1" ht="15.75" customHeight="1" x14ac:dyDescent="0.2">
      <c r="A1993" s="77"/>
      <c r="I1993" s="25"/>
    </row>
    <row r="1994" spans="1:9" s="19" customFormat="1" ht="15.75" customHeight="1" x14ac:dyDescent="0.2">
      <c r="A1994" s="77"/>
      <c r="I1994" s="25"/>
    </row>
    <row r="1995" spans="1:9" s="19" customFormat="1" ht="15.75" customHeight="1" x14ac:dyDescent="0.2">
      <c r="A1995" s="77"/>
      <c r="I1995" s="25"/>
    </row>
    <row r="1996" spans="1:9" s="19" customFormat="1" ht="15.75" customHeight="1" x14ac:dyDescent="0.2">
      <c r="A1996" s="77"/>
      <c r="I1996" s="25"/>
    </row>
    <row r="1997" spans="1:9" s="19" customFormat="1" ht="15.75" customHeight="1" x14ac:dyDescent="0.2">
      <c r="A1997" s="77"/>
      <c r="I1997" s="25"/>
    </row>
    <row r="1998" spans="1:9" s="19" customFormat="1" ht="15.75" customHeight="1" x14ac:dyDescent="0.2">
      <c r="A1998" s="77"/>
      <c r="I1998" s="25"/>
    </row>
    <row r="1999" spans="1:9" s="19" customFormat="1" ht="15.75" customHeight="1" x14ac:dyDescent="0.2">
      <c r="A1999" s="77"/>
      <c r="I1999" s="25"/>
    </row>
    <row r="2000" spans="1:9" s="19" customFormat="1" ht="15.75" customHeight="1" x14ac:dyDescent="0.2">
      <c r="A2000" s="77"/>
      <c r="I2000" s="25"/>
    </row>
    <row r="2001" spans="1:9" s="19" customFormat="1" ht="15.75" customHeight="1" x14ac:dyDescent="0.2">
      <c r="A2001" s="77"/>
      <c r="I2001" s="25"/>
    </row>
    <row r="2002" spans="1:9" s="19" customFormat="1" ht="15.75" customHeight="1" x14ac:dyDescent="0.2">
      <c r="A2002" s="77"/>
      <c r="I2002" s="25"/>
    </row>
    <row r="2003" spans="1:9" s="19" customFormat="1" ht="15.75" customHeight="1" x14ac:dyDescent="0.2">
      <c r="A2003" s="77"/>
      <c r="I2003" s="25"/>
    </row>
    <row r="2004" spans="1:9" s="19" customFormat="1" ht="15.75" customHeight="1" x14ac:dyDescent="0.2">
      <c r="A2004" s="77"/>
      <c r="I2004" s="25"/>
    </row>
    <row r="2005" spans="1:9" s="19" customFormat="1" ht="15.75" customHeight="1" x14ac:dyDescent="0.2">
      <c r="A2005" s="77"/>
      <c r="I2005" s="25"/>
    </row>
    <row r="2006" spans="1:9" s="19" customFormat="1" ht="15.75" customHeight="1" x14ac:dyDescent="0.2">
      <c r="A2006" s="77"/>
      <c r="I2006" s="25"/>
    </row>
    <row r="2007" spans="1:9" s="19" customFormat="1" ht="15.75" customHeight="1" x14ac:dyDescent="0.2">
      <c r="A2007" s="77"/>
      <c r="I2007" s="25"/>
    </row>
    <row r="2008" spans="1:9" s="19" customFormat="1" ht="15.75" customHeight="1" x14ac:dyDescent="0.2">
      <c r="A2008" s="77"/>
      <c r="I2008" s="25"/>
    </row>
    <row r="2009" spans="1:9" s="19" customFormat="1" ht="15.75" customHeight="1" x14ac:dyDescent="0.2">
      <c r="A2009" s="77"/>
      <c r="I2009" s="25"/>
    </row>
    <row r="2010" spans="1:9" s="19" customFormat="1" ht="15.75" customHeight="1" x14ac:dyDescent="0.2">
      <c r="A2010" s="77"/>
      <c r="I2010" s="25"/>
    </row>
    <row r="2011" spans="1:9" s="19" customFormat="1" ht="15.75" customHeight="1" x14ac:dyDescent="0.2">
      <c r="A2011" s="77"/>
      <c r="I2011" s="25"/>
    </row>
    <row r="2012" spans="1:9" s="19" customFormat="1" ht="15.75" customHeight="1" x14ac:dyDescent="0.2">
      <c r="A2012" s="77"/>
      <c r="I2012" s="25"/>
    </row>
    <row r="2013" spans="1:9" s="19" customFormat="1" ht="15.75" customHeight="1" x14ac:dyDescent="0.2">
      <c r="A2013" s="77"/>
      <c r="I2013" s="25"/>
    </row>
    <row r="2014" spans="1:9" s="19" customFormat="1" ht="15.75" customHeight="1" x14ac:dyDescent="0.2">
      <c r="A2014" s="77"/>
      <c r="I2014" s="25"/>
    </row>
    <row r="2015" spans="1:9" s="19" customFormat="1" ht="15.75" customHeight="1" x14ac:dyDescent="0.2">
      <c r="A2015" s="77"/>
      <c r="I2015" s="25"/>
    </row>
    <row r="2016" spans="1:9" s="19" customFormat="1" ht="15.75" customHeight="1" x14ac:dyDescent="0.2">
      <c r="A2016" s="77"/>
      <c r="I2016" s="25"/>
    </row>
    <row r="2017" spans="1:9" s="19" customFormat="1" ht="15.75" customHeight="1" x14ac:dyDescent="0.2">
      <c r="A2017" s="77"/>
      <c r="I2017" s="25"/>
    </row>
    <row r="2018" spans="1:9" s="19" customFormat="1" ht="15.75" customHeight="1" x14ac:dyDescent="0.2">
      <c r="A2018" s="77"/>
      <c r="I2018" s="25"/>
    </row>
    <row r="2019" spans="1:9" s="19" customFormat="1" ht="15.75" customHeight="1" x14ac:dyDescent="0.2">
      <c r="A2019" s="77"/>
      <c r="I2019" s="25"/>
    </row>
    <row r="2020" spans="1:9" s="19" customFormat="1" ht="15.75" customHeight="1" x14ac:dyDescent="0.2">
      <c r="A2020" s="77"/>
      <c r="I2020" s="25"/>
    </row>
    <row r="2021" spans="1:9" s="19" customFormat="1" ht="15.75" customHeight="1" x14ac:dyDescent="0.2">
      <c r="A2021" s="77"/>
      <c r="I2021" s="25"/>
    </row>
    <row r="2022" spans="1:9" s="19" customFormat="1" ht="15.75" customHeight="1" x14ac:dyDescent="0.2">
      <c r="A2022" s="77"/>
      <c r="I2022" s="25"/>
    </row>
    <row r="2023" spans="1:9" s="19" customFormat="1" ht="15.75" customHeight="1" x14ac:dyDescent="0.2">
      <c r="A2023" s="77"/>
      <c r="I2023" s="25"/>
    </row>
    <row r="2024" spans="1:9" s="19" customFormat="1" ht="15.75" customHeight="1" x14ac:dyDescent="0.2">
      <c r="A2024" s="77"/>
      <c r="I2024" s="25"/>
    </row>
    <row r="2025" spans="1:9" s="19" customFormat="1" ht="15.75" customHeight="1" x14ac:dyDescent="0.2">
      <c r="A2025" s="77"/>
      <c r="I2025" s="25"/>
    </row>
    <row r="2026" spans="1:9" s="19" customFormat="1" ht="15.75" customHeight="1" x14ac:dyDescent="0.2">
      <c r="A2026" s="77"/>
      <c r="I2026" s="25"/>
    </row>
    <row r="2027" spans="1:9" s="19" customFormat="1" ht="15.75" customHeight="1" x14ac:dyDescent="0.2">
      <c r="A2027" s="77"/>
      <c r="I2027" s="25"/>
    </row>
    <row r="2028" spans="1:9" s="19" customFormat="1" ht="15.75" customHeight="1" x14ac:dyDescent="0.2">
      <c r="A2028" s="77"/>
      <c r="I2028" s="25"/>
    </row>
    <row r="2029" spans="1:9" s="19" customFormat="1" ht="15.75" customHeight="1" x14ac:dyDescent="0.2">
      <c r="A2029" s="77"/>
      <c r="I2029" s="25"/>
    </row>
    <row r="2030" spans="1:9" s="19" customFormat="1" ht="15.75" customHeight="1" x14ac:dyDescent="0.2">
      <c r="A2030" s="77"/>
      <c r="I2030" s="25"/>
    </row>
    <row r="2031" spans="1:9" s="19" customFormat="1" ht="15.75" customHeight="1" x14ac:dyDescent="0.2">
      <c r="A2031" s="77"/>
      <c r="I2031" s="25"/>
    </row>
    <row r="2032" spans="1:9" s="19" customFormat="1" ht="15.75" customHeight="1" x14ac:dyDescent="0.2">
      <c r="A2032" s="77"/>
      <c r="I2032" s="25"/>
    </row>
    <row r="2033" spans="1:9" s="19" customFormat="1" ht="15.75" customHeight="1" x14ac:dyDescent="0.2">
      <c r="A2033" s="77"/>
      <c r="I2033" s="25"/>
    </row>
    <row r="2034" spans="1:9" s="19" customFormat="1" ht="15.75" customHeight="1" x14ac:dyDescent="0.2">
      <c r="A2034" s="77"/>
      <c r="I2034" s="25"/>
    </row>
    <row r="2035" spans="1:9" s="19" customFormat="1" ht="15.75" customHeight="1" x14ac:dyDescent="0.2">
      <c r="A2035" s="77"/>
      <c r="I2035" s="25"/>
    </row>
    <row r="2036" spans="1:9" s="19" customFormat="1" ht="15.75" customHeight="1" x14ac:dyDescent="0.2">
      <c r="A2036" s="77"/>
      <c r="I2036" s="25"/>
    </row>
    <row r="2037" spans="1:9" s="19" customFormat="1" ht="15.75" customHeight="1" x14ac:dyDescent="0.2">
      <c r="A2037" s="77"/>
      <c r="I2037" s="25"/>
    </row>
    <row r="2038" spans="1:9" s="19" customFormat="1" ht="15.75" customHeight="1" x14ac:dyDescent="0.2">
      <c r="A2038" s="77"/>
      <c r="I2038" s="25"/>
    </row>
    <row r="2039" spans="1:9" s="19" customFormat="1" ht="15.75" customHeight="1" x14ac:dyDescent="0.2">
      <c r="A2039" s="77"/>
      <c r="I2039" s="25"/>
    </row>
    <row r="2040" spans="1:9" s="19" customFormat="1" ht="15.75" customHeight="1" x14ac:dyDescent="0.2">
      <c r="A2040" s="77"/>
      <c r="I2040" s="25"/>
    </row>
    <row r="2041" spans="1:9" s="19" customFormat="1" ht="15.75" customHeight="1" x14ac:dyDescent="0.2">
      <c r="A2041" s="77"/>
      <c r="I2041" s="25"/>
    </row>
    <row r="2042" spans="1:9" s="19" customFormat="1" ht="15.75" customHeight="1" x14ac:dyDescent="0.2">
      <c r="A2042" s="77"/>
      <c r="I2042" s="25"/>
    </row>
    <row r="2043" spans="1:9" s="19" customFormat="1" ht="15.75" customHeight="1" x14ac:dyDescent="0.2">
      <c r="A2043" s="77"/>
      <c r="I2043" s="25"/>
    </row>
    <row r="2044" spans="1:9" s="19" customFormat="1" ht="15.75" customHeight="1" x14ac:dyDescent="0.2">
      <c r="A2044" s="77"/>
      <c r="I2044" s="25"/>
    </row>
    <row r="2045" spans="1:9" s="19" customFormat="1" ht="15.75" customHeight="1" x14ac:dyDescent="0.2">
      <c r="A2045" s="77"/>
      <c r="I2045" s="25"/>
    </row>
    <row r="2046" spans="1:9" s="19" customFormat="1" ht="15.75" customHeight="1" x14ac:dyDescent="0.2">
      <c r="A2046" s="77"/>
      <c r="I2046" s="25"/>
    </row>
    <row r="2047" spans="1:9" s="19" customFormat="1" ht="15.75" customHeight="1" x14ac:dyDescent="0.2">
      <c r="A2047" s="77"/>
      <c r="I2047" s="25"/>
    </row>
    <row r="2048" spans="1:9" s="19" customFormat="1" ht="15.75" customHeight="1" x14ac:dyDescent="0.2">
      <c r="A2048" s="77"/>
      <c r="I2048" s="25"/>
    </row>
    <row r="2049" spans="1:9" s="19" customFormat="1" ht="15.75" customHeight="1" x14ac:dyDescent="0.2">
      <c r="A2049" s="77"/>
      <c r="I2049" s="25"/>
    </row>
    <row r="2050" spans="1:9" s="19" customFormat="1" ht="15.75" customHeight="1" x14ac:dyDescent="0.2">
      <c r="A2050" s="77"/>
      <c r="I2050" s="25"/>
    </row>
    <row r="2051" spans="1:9" s="19" customFormat="1" ht="15.75" customHeight="1" x14ac:dyDescent="0.2">
      <c r="A2051" s="77"/>
      <c r="I2051" s="25"/>
    </row>
    <row r="2052" spans="1:9" s="19" customFormat="1" ht="15.75" customHeight="1" x14ac:dyDescent="0.2">
      <c r="A2052" s="77"/>
      <c r="I2052" s="25"/>
    </row>
    <row r="2053" spans="1:9" s="19" customFormat="1" ht="15.75" customHeight="1" x14ac:dyDescent="0.2">
      <c r="A2053" s="77"/>
      <c r="I2053" s="25"/>
    </row>
    <row r="2054" spans="1:9" s="19" customFormat="1" ht="15.75" customHeight="1" x14ac:dyDescent="0.2">
      <c r="A2054" s="77"/>
      <c r="I2054" s="25"/>
    </row>
    <row r="2055" spans="1:9" s="19" customFormat="1" ht="15.75" customHeight="1" x14ac:dyDescent="0.2">
      <c r="A2055" s="77"/>
      <c r="I2055" s="25"/>
    </row>
    <row r="2056" spans="1:9" s="19" customFormat="1" ht="15.75" customHeight="1" x14ac:dyDescent="0.2">
      <c r="A2056" s="77"/>
      <c r="I2056" s="25"/>
    </row>
    <row r="2057" spans="1:9" s="19" customFormat="1" ht="15.75" customHeight="1" x14ac:dyDescent="0.2">
      <c r="A2057" s="77"/>
      <c r="I2057" s="25"/>
    </row>
    <row r="2058" spans="1:9" s="19" customFormat="1" ht="15.75" customHeight="1" x14ac:dyDescent="0.2">
      <c r="A2058" s="77"/>
      <c r="I2058" s="25"/>
    </row>
    <row r="2059" spans="1:9" s="19" customFormat="1" ht="15.75" customHeight="1" x14ac:dyDescent="0.2">
      <c r="A2059" s="77"/>
      <c r="I2059" s="25"/>
    </row>
    <row r="2060" spans="1:9" s="19" customFormat="1" ht="15.75" customHeight="1" x14ac:dyDescent="0.2">
      <c r="A2060" s="77"/>
      <c r="I2060" s="25"/>
    </row>
    <row r="2061" spans="1:9" s="19" customFormat="1" ht="15.75" customHeight="1" x14ac:dyDescent="0.2">
      <c r="A2061" s="77"/>
      <c r="I2061" s="25"/>
    </row>
    <row r="2062" spans="1:9" s="19" customFormat="1" ht="15.75" customHeight="1" x14ac:dyDescent="0.2">
      <c r="A2062" s="77"/>
      <c r="I2062" s="25"/>
    </row>
    <row r="2063" spans="1:9" s="19" customFormat="1" ht="15.75" customHeight="1" x14ac:dyDescent="0.2">
      <c r="A2063" s="77"/>
      <c r="I2063" s="25"/>
    </row>
    <row r="2064" spans="1:9" s="19" customFormat="1" ht="15.75" customHeight="1" x14ac:dyDescent="0.2">
      <c r="A2064" s="77"/>
      <c r="I2064" s="25"/>
    </row>
    <row r="2065" spans="1:9" s="19" customFormat="1" ht="15.75" customHeight="1" x14ac:dyDescent="0.2">
      <c r="A2065" s="77"/>
      <c r="I2065" s="25"/>
    </row>
    <row r="2066" spans="1:9" s="19" customFormat="1" ht="15.75" customHeight="1" x14ac:dyDescent="0.2">
      <c r="A2066" s="77"/>
      <c r="I2066" s="25"/>
    </row>
    <row r="2067" spans="1:9" s="19" customFormat="1" ht="15.75" customHeight="1" x14ac:dyDescent="0.2">
      <c r="A2067" s="77"/>
      <c r="I2067" s="25"/>
    </row>
    <row r="2068" spans="1:9" s="19" customFormat="1" ht="15.75" customHeight="1" x14ac:dyDescent="0.2">
      <c r="A2068" s="77"/>
      <c r="I2068" s="25"/>
    </row>
    <row r="2069" spans="1:9" s="19" customFormat="1" ht="15.75" customHeight="1" x14ac:dyDescent="0.2">
      <c r="A2069" s="77"/>
      <c r="I2069" s="25"/>
    </row>
    <row r="2070" spans="1:9" s="19" customFormat="1" ht="15.75" customHeight="1" x14ac:dyDescent="0.2">
      <c r="A2070" s="77"/>
      <c r="I2070" s="25"/>
    </row>
    <row r="2071" spans="1:9" s="19" customFormat="1" ht="15.75" customHeight="1" x14ac:dyDescent="0.2">
      <c r="A2071" s="77"/>
      <c r="I2071" s="25"/>
    </row>
    <row r="2072" spans="1:9" s="19" customFormat="1" ht="15.75" customHeight="1" x14ac:dyDescent="0.2">
      <c r="A2072" s="77"/>
      <c r="I2072" s="25"/>
    </row>
    <row r="2073" spans="1:9" s="19" customFormat="1" ht="15.75" customHeight="1" x14ac:dyDescent="0.2">
      <c r="A2073" s="77"/>
      <c r="I2073" s="25"/>
    </row>
    <row r="2074" spans="1:9" s="19" customFormat="1" ht="15.75" customHeight="1" x14ac:dyDescent="0.2">
      <c r="A2074" s="77"/>
      <c r="I2074" s="25"/>
    </row>
    <row r="2075" spans="1:9" s="19" customFormat="1" ht="15.75" customHeight="1" x14ac:dyDescent="0.2">
      <c r="A2075" s="77"/>
      <c r="I2075" s="25"/>
    </row>
    <row r="2076" spans="1:9" s="19" customFormat="1" ht="15.75" customHeight="1" x14ac:dyDescent="0.2">
      <c r="A2076" s="77"/>
      <c r="I2076" s="25"/>
    </row>
    <row r="2077" spans="1:9" s="19" customFormat="1" ht="15.75" customHeight="1" x14ac:dyDescent="0.2">
      <c r="A2077" s="77"/>
      <c r="I2077" s="25"/>
    </row>
    <row r="2078" spans="1:9" s="19" customFormat="1" ht="15.75" customHeight="1" x14ac:dyDescent="0.2">
      <c r="A2078" s="77"/>
      <c r="I2078" s="25"/>
    </row>
    <row r="2079" spans="1:9" s="19" customFormat="1" ht="15.75" customHeight="1" x14ac:dyDescent="0.2">
      <c r="A2079" s="77"/>
      <c r="I2079" s="25"/>
    </row>
    <row r="2080" spans="1:9" s="19" customFormat="1" ht="15.75" customHeight="1" x14ac:dyDescent="0.2">
      <c r="A2080" s="77"/>
      <c r="I2080" s="25"/>
    </row>
    <row r="2081" spans="1:9" s="19" customFormat="1" ht="15.75" customHeight="1" x14ac:dyDescent="0.2">
      <c r="A2081" s="77"/>
      <c r="I2081" s="25"/>
    </row>
    <row r="2082" spans="1:9" s="19" customFormat="1" ht="15.75" customHeight="1" x14ac:dyDescent="0.2">
      <c r="A2082" s="77"/>
      <c r="I2082" s="25"/>
    </row>
    <row r="2083" spans="1:9" s="19" customFormat="1" ht="15.75" customHeight="1" x14ac:dyDescent="0.2">
      <c r="A2083" s="77"/>
      <c r="I2083" s="25"/>
    </row>
    <row r="2084" spans="1:9" s="19" customFormat="1" ht="15.75" customHeight="1" x14ac:dyDescent="0.2">
      <c r="A2084" s="77"/>
      <c r="I2084" s="25"/>
    </row>
    <row r="2085" spans="1:9" s="19" customFormat="1" ht="15.75" customHeight="1" x14ac:dyDescent="0.2">
      <c r="A2085" s="77"/>
      <c r="I2085" s="25"/>
    </row>
    <row r="2086" spans="1:9" s="19" customFormat="1" ht="15.75" customHeight="1" x14ac:dyDescent="0.2">
      <c r="A2086" s="77"/>
      <c r="I2086" s="25"/>
    </row>
    <row r="2087" spans="1:9" s="19" customFormat="1" ht="15.75" customHeight="1" x14ac:dyDescent="0.2">
      <c r="A2087" s="77"/>
      <c r="I2087" s="25"/>
    </row>
    <row r="2088" spans="1:9" s="19" customFormat="1" ht="15.75" customHeight="1" x14ac:dyDescent="0.2">
      <c r="A2088" s="77"/>
      <c r="I2088" s="25"/>
    </row>
    <row r="2089" spans="1:9" s="19" customFormat="1" ht="15.75" customHeight="1" x14ac:dyDescent="0.2">
      <c r="A2089" s="77"/>
      <c r="I2089" s="25"/>
    </row>
    <row r="2090" spans="1:9" s="19" customFormat="1" ht="15.75" customHeight="1" x14ac:dyDescent="0.2">
      <c r="A2090" s="77"/>
      <c r="I2090" s="25"/>
    </row>
    <row r="2091" spans="1:9" s="19" customFormat="1" ht="15.75" customHeight="1" x14ac:dyDescent="0.2">
      <c r="A2091" s="77"/>
      <c r="I2091" s="25"/>
    </row>
    <row r="2092" spans="1:9" s="19" customFormat="1" ht="15.75" customHeight="1" x14ac:dyDescent="0.2">
      <c r="A2092" s="77"/>
      <c r="I2092" s="25"/>
    </row>
    <row r="2093" spans="1:9" s="19" customFormat="1" ht="15.75" customHeight="1" x14ac:dyDescent="0.2">
      <c r="A2093" s="77"/>
      <c r="I2093" s="25"/>
    </row>
    <row r="2094" spans="1:9" s="19" customFormat="1" ht="15.75" customHeight="1" x14ac:dyDescent="0.2">
      <c r="A2094" s="77"/>
      <c r="I2094" s="25"/>
    </row>
    <row r="2095" spans="1:9" s="19" customFormat="1" ht="15.75" customHeight="1" x14ac:dyDescent="0.2">
      <c r="A2095" s="77"/>
      <c r="I2095" s="25"/>
    </row>
    <row r="2096" spans="1:9" s="19" customFormat="1" ht="15.75" customHeight="1" x14ac:dyDescent="0.2">
      <c r="A2096" s="77"/>
      <c r="I2096" s="25"/>
    </row>
    <row r="2097" spans="1:9" s="19" customFormat="1" ht="15.75" customHeight="1" x14ac:dyDescent="0.2">
      <c r="A2097" s="77"/>
      <c r="I2097" s="25"/>
    </row>
    <row r="2098" spans="1:9" s="19" customFormat="1" ht="15.75" customHeight="1" x14ac:dyDescent="0.2">
      <c r="A2098" s="77"/>
      <c r="I2098" s="25"/>
    </row>
    <row r="2099" spans="1:9" s="19" customFormat="1" ht="15.75" customHeight="1" x14ac:dyDescent="0.2">
      <c r="A2099" s="77"/>
      <c r="I2099" s="25"/>
    </row>
    <row r="2100" spans="1:9" s="19" customFormat="1" ht="15.75" customHeight="1" x14ac:dyDescent="0.2">
      <c r="A2100" s="77"/>
      <c r="I2100" s="25"/>
    </row>
    <row r="2101" spans="1:9" s="19" customFormat="1" ht="15.75" customHeight="1" x14ac:dyDescent="0.2">
      <c r="A2101" s="77"/>
      <c r="I2101" s="25"/>
    </row>
    <row r="2102" spans="1:9" s="19" customFormat="1" ht="15.75" customHeight="1" x14ac:dyDescent="0.2">
      <c r="A2102" s="77"/>
      <c r="I2102" s="25"/>
    </row>
    <row r="2103" spans="1:9" s="19" customFormat="1" ht="15.75" customHeight="1" x14ac:dyDescent="0.2">
      <c r="A2103" s="77"/>
      <c r="I2103" s="25"/>
    </row>
    <row r="2104" spans="1:9" s="19" customFormat="1" ht="15.75" customHeight="1" x14ac:dyDescent="0.2">
      <c r="A2104" s="77"/>
      <c r="I2104" s="25"/>
    </row>
    <row r="2105" spans="1:9" s="19" customFormat="1" ht="15.75" customHeight="1" x14ac:dyDescent="0.2">
      <c r="A2105" s="77"/>
      <c r="I2105" s="25"/>
    </row>
    <row r="2106" spans="1:9" s="19" customFormat="1" ht="15.75" customHeight="1" x14ac:dyDescent="0.2">
      <c r="A2106" s="77"/>
      <c r="I2106" s="25"/>
    </row>
    <row r="2107" spans="1:9" s="19" customFormat="1" ht="15.75" customHeight="1" x14ac:dyDescent="0.2">
      <c r="A2107" s="77"/>
      <c r="I2107" s="25"/>
    </row>
    <row r="2108" spans="1:9" s="19" customFormat="1" ht="15.75" customHeight="1" x14ac:dyDescent="0.2">
      <c r="A2108" s="77"/>
      <c r="I2108" s="25"/>
    </row>
    <row r="2109" spans="1:9" s="19" customFormat="1" ht="15.75" customHeight="1" x14ac:dyDescent="0.2">
      <c r="A2109" s="77"/>
      <c r="I2109" s="25"/>
    </row>
    <row r="2110" spans="1:9" s="19" customFormat="1" ht="15.75" customHeight="1" x14ac:dyDescent="0.2">
      <c r="A2110" s="77"/>
      <c r="I2110" s="25"/>
    </row>
    <row r="2111" spans="1:9" s="19" customFormat="1" ht="15.75" customHeight="1" x14ac:dyDescent="0.2">
      <c r="A2111" s="77"/>
      <c r="I2111" s="25"/>
    </row>
    <row r="2112" spans="1:9" s="19" customFormat="1" ht="15.75" customHeight="1" x14ac:dyDescent="0.2">
      <c r="A2112" s="77"/>
      <c r="I2112" s="25"/>
    </row>
    <row r="2113" spans="1:9" s="19" customFormat="1" ht="15.75" customHeight="1" x14ac:dyDescent="0.2">
      <c r="A2113" s="77"/>
      <c r="I2113" s="25"/>
    </row>
    <row r="2114" spans="1:9" s="19" customFormat="1" ht="15.75" customHeight="1" x14ac:dyDescent="0.2">
      <c r="A2114" s="77"/>
      <c r="I2114" s="25"/>
    </row>
    <row r="2115" spans="1:9" s="19" customFormat="1" ht="15.75" customHeight="1" x14ac:dyDescent="0.2">
      <c r="A2115" s="77"/>
      <c r="I2115" s="25"/>
    </row>
    <row r="2116" spans="1:9" s="19" customFormat="1" ht="15.75" customHeight="1" x14ac:dyDescent="0.2">
      <c r="A2116" s="77"/>
      <c r="I2116" s="25"/>
    </row>
    <row r="2117" spans="1:9" s="19" customFormat="1" ht="15.75" customHeight="1" x14ac:dyDescent="0.2">
      <c r="A2117" s="77"/>
      <c r="I2117" s="25"/>
    </row>
    <row r="2118" spans="1:9" s="19" customFormat="1" ht="15.75" customHeight="1" x14ac:dyDescent="0.2">
      <c r="A2118" s="77"/>
      <c r="I2118" s="25"/>
    </row>
    <row r="2119" spans="1:9" s="19" customFormat="1" ht="15.75" customHeight="1" x14ac:dyDescent="0.2">
      <c r="A2119" s="77"/>
      <c r="I2119" s="25"/>
    </row>
    <row r="2120" spans="1:9" s="19" customFormat="1" ht="15.75" customHeight="1" x14ac:dyDescent="0.2">
      <c r="A2120" s="77"/>
      <c r="I2120" s="25"/>
    </row>
    <row r="2121" spans="1:9" s="19" customFormat="1" ht="15.75" customHeight="1" x14ac:dyDescent="0.2">
      <c r="A2121" s="77"/>
      <c r="I2121" s="25"/>
    </row>
    <row r="2122" spans="1:9" s="19" customFormat="1" ht="15.75" customHeight="1" x14ac:dyDescent="0.2">
      <c r="A2122" s="77"/>
      <c r="I2122" s="25"/>
    </row>
    <row r="2123" spans="1:9" s="19" customFormat="1" ht="15.75" customHeight="1" x14ac:dyDescent="0.2">
      <c r="A2123" s="77"/>
      <c r="I2123" s="25"/>
    </row>
    <row r="2124" spans="1:9" s="19" customFormat="1" ht="15.75" customHeight="1" x14ac:dyDescent="0.2">
      <c r="A2124" s="77"/>
      <c r="I2124" s="25"/>
    </row>
    <row r="2125" spans="1:9" s="19" customFormat="1" ht="15.75" customHeight="1" x14ac:dyDescent="0.2">
      <c r="A2125" s="77"/>
      <c r="I2125" s="25"/>
    </row>
    <row r="2126" spans="1:9" s="19" customFormat="1" ht="15.75" customHeight="1" x14ac:dyDescent="0.2">
      <c r="A2126" s="77"/>
      <c r="I2126" s="25"/>
    </row>
    <row r="2127" spans="1:9" s="19" customFormat="1" ht="15.75" customHeight="1" x14ac:dyDescent="0.2">
      <c r="A2127" s="77"/>
      <c r="I2127" s="25"/>
    </row>
    <row r="2128" spans="1:9" s="19" customFormat="1" ht="15.75" customHeight="1" x14ac:dyDescent="0.2">
      <c r="A2128" s="77"/>
      <c r="I2128" s="25"/>
    </row>
    <row r="2129" spans="1:9" s="19" customFormat="1" ht="15.75" customHeight="1" x14ac:dyDescent="0.2">
      <c r="A2129" s="77"/>
      <c r="I2129" s="25"/>
    </row>
    <row r="2130" spans="1:9" s="19" customFormat="1" ht="15.75" customHeight="1" x14ac:dyDescent="0.2">
      <c r="A2130" s="77"/>
      <c r="I2130" s="25"/>
    </row>
    <row r="2131" spans="1:9" s="19" customFormat="1" ht="15.75" customHeight="1" x14ac:dyDescent="0.2">
      <c r="A2131" s="77"/>
      <c r="I2131" s="25"/>
    </row>
    <row r="2132" spans="1:9" s="19" customFormat="1" ht="15.75" customHeight="1" x14ac:dyDescent="0.2">
      <c r="A2132" s="77"/>
      <c r="I2132" s="25"/>
    </row>
    <row r="2133" spans="1:9" s="19" customFormat="1" ht="15.75" customHeight="1" x14ac:dyDescent="0.2">
      <c r="A2133" s="77"/>
      <c r="I2133" s="25"/>
    </row>
    <row r="2134" spans="1:9" s="19" customFormat="1" ht="15.75" customHeight="1" x14ac:dyDescent="0.2">
      <c r="A2134" s="77"/>
      <c r="I2134" s="25"/>
    </row>
    <row r="2135" spans="1:9" s="19" customFormat="1" ht="15.75" customHeight="1" x14ac:dyDescent="0.2">
      <c r="A2135" s="77"/>
      <c r="I2135" s="25"/>
    </row>
    <row r="2136" spans="1:9" s="19" customFormat="1" ht="15.75" customHeight="1" x14ac:dyDescent="0.2">
      <c r="A2136" s="77"/>
      <c r="I2136" s="25"/>
    </row>
    <row r="2137" spans="1:9" s="19" customFormat="1" ht="15.75" customHeight="1" x14ac:dyDescent="0.2">
      <c r="A2137" s="77"/>
      <c r="I2137" s="25"/>
    </row>
    <row r="2138" spans="1:9" s="19" customFormat="1" ht="15.75" customHeight="1" x14ac:dyDescent="0.2">
      <c r="A2138" s="77"/>
      <c r="I2138" s="25"/>
    </row>
    <row r="2139" spans="1:9" s="19" customFormat="1" ht="15.75" customHeight="1" x14ac:dyDescent="0.2">
      <c r="A2139" s="77"/>
      <c r="I2139" s="25"/>
    </row>
    <row r="2140" spans="1:9" s="19" customFormat="1" ht="15.75" customHeight="1" x14ac:dyDescent="0.2">
      <c r="A2140" s="77"/>
      <c r="I2140" s="25"/>
    </row>
    <row r="2141" spans="1:9" s="19" customFormat="1" ht="15.75" customHeight="1" x14ac:dyDescent="0.2">
      <c r="A2141" s="77"/>
      <c r="I2141" s="25"/>
    </row>
    <row r="2142" spans="1:9" s="19" customFormat="1" ht="15.75" customHeight="1" x14ac:dyDescent="0.2">
      <c r="A2142" s="77"/>
      <c r="I2142" s="25"/>
    </row>
    <row r="2143" spans="1:9" s="19" customFormat="1" ht="15.75" customHeight="1" x14ac:dyDescent="0.2">
      <c r="A2143" s="77"/>
      <c r="I2143" s="25"/>
    </row>
    <row r="2144" spans="1:9" s="19" customFormat="1" ht="15.75" customHeight="1" x14ac:dyDescent="0.2">
      <c r="A2144" s="77"/>
      <c r="I2144" s="25"/>
    </row>
    <row r="2145" spans="1:9" s="19" customFormat="1" ht="15.75" customHeight="1" x14ac:dyDescent="0.2">
      <c r="A2145" s="77"/>
      <c r="I2145" s="25"/>
    </row>
    <row r="2146" spans="1:9" s="19" customFormat="1" ht="15.75" customHeight="1" x14ac:dyDescent="0.2">
      <c r="A2146" s="77"/>
      <c r="I2146" s="25"/>
    </row>
    <row r="2147" spans="1:9" s="19" customFormat="1" ht="15.75" customHeight="1" x14ac:dyDescent="0.2">
      <c r="A2147" s="77"/>
      <c r="I2147" s="25"/>
    </row>
    <row r="2148" spans="1:9" s="19" customFormat="1" ht="15.75" customHeight="1" x14ac:dyDescent="0.2">
      <c r="A2148" s="77"/>
      <c r="I2148" s="25"/>
    </row>
    <row r="2149" spans="1:9" s="19" customFormat="1" ht="15.75" customHeight="1" x14ac:dyDescent="0.2">
      <c r="A2149" s="77"/>
      <c r="I2149" s="25"/>
    </row>
    <row r="2150" spans="1:9" s="19" customFormat="1" ht="15.75" customHeight="1" x14ac:dyDescent="0.2">
      <c r="A2150" s="77"/>
      <c r="I2150" s="25"/>
    </row>
    <row r="2151" spans="1:9" s="19" customFormat="1" ht="15.75" customHeight="1" x14ac:dyDescent="0.2">
      <c r="A2151" s="77"/>
      <c r="I2151" s="25"/>
    </row>
    <row r="2152" spans="1:9" s="19" customFormat="1" ht="15.75" customHeight="1" x14ac:dyDescent="0.2">
      <c r="A2152" s="77"/>
      <c r="I2152" s="25"/>
    </row>
    <row r="2153" spans="1:9" s="19" customFormat="1" ht="15.75" customHeight="1" x14ac:dyDescent="0.2">
      <c r="A2153" s="77"/>
      <c r="I2153" s="25"/>
    </row>
    <row r="2154" spans="1:9" s="19" customFormat="1" ht="15.75" customHeight="1" x14ac:dyDescent="0.2">
      <c r="A2154" s="77"/>
      <c r="I2154" s="25"/>
    </row>
    <row r="2155" spans="1:9" s="19" customFormat="1" ht="15.75" customHeight="1" x14ac:dyDescent="0.2">
      <c r="A2155" s="77"/>
      <c r="I2155" s="25"/>
    </row>
    <row r="2156" spans="1:9" s="19" customFormat="1" ht="15.75" customHeight="1" x14ac:dyDescent="0.2">
      <c r="A2156" s="77"/>
      <c r="I2156" s="25"/>
    </row>
    <row r="2157" spans="1:9" s="19" customFormat="1" ht="15.75" customHeight="1" x14ac:dyDescent="0.2">
      <c r="A2157" s="77"/>
      <c r="I2157" s="25"/>
    </row>
    <row r="2158" spans="1:9" s="19" customFormat="1" ht="15.75" customHeight="1" x14ac:dyDescent="0.2">
      <c r="A2158" s="77"/>
      <c r="I2158" s="25"/>
    </row>
    <row r="2159" spans="1:9" s="19" customFormat="1" ht="15.75" customHeight="1" x14ac:dyDescent="0.2">
      <c r="A2159" s="77"/>
      <c r="I2159" s="25"/>
    </row>
    <row r="2160" spans="1:9" s="19" customFormat="1" ht="15.75" customHeight="1" x14ac:dyDescent="0.2">
      <c r="A2160" s="77"/>
      <c r="I2160" s="25"/>
    </row>
    <row r="2161" spans="1:9" s="19" customFormat="1" ht="15.75" customHeight="1" x14ac:dyDescent="0.2">
      <c r="A2161" s="77"/>
      <c r="I2161" s="25"/>
    </row>
    <row r="2162" spans="1:9" s="19" customFormat="1" ht="15.75" customHeight="1" x14ac:dyDescent="0.2">
      <c r="A2162" s="77"/>
      <c r="I2162" s="25"/>
    </row>
    <row r="2163" spans="1:9" s="19" customFormat="1" ht="15.75" customHeight="1" x14ac:dyDescent="0.2">
      <c r="A2163" s="77"/>
      <c r="I2163" s="25"/>
    </row>
    <row r="2164" spans="1:9" s="19" customFormat="1" ht="15.75" customHeight="1" x14ac:dyDescent="0.2">
      <c r="A2164" s="77"/>
      <c r="I2164" s="25"/>
    </row>
    <row r="2165" spans="1:9" s="19" customFormat="1" ht="15.75" customHeight="1" x14ac:dyDescent="0.2">
      <c r="A2165" s="77"/>
      <c r="I2165" s="25"/>
    </row>
    <row r="2166" spans="1:9" s="19" customFormat="1" ht="15.75" customHeight="1" x14ac:dyDescent="0.2">
      <c r="A2166" s="77"/>
      <c r="I2166" s="25"/>
    </row>
    <row r="2167" spans="1:9" s="19" customFormat="1" ht="15.75" customHeight="1" x14ac:dyDescent="0.2">
      <c r="A2167" s="77"/>
      <c r="I2167" s="25"/>
    </row>
    <row r="2168" spans="1:9" s="19" customFormat="1" ht="15.75" customHeight="1" x14ac:dyDescent="0.2">
      <c r="A2168" s="77"/>
      <c r="I2168" s="25"/>
    </row>
    <row r="2169" spans="1:9" s="19" customFormat="1" ht="15.75" customHeight="1" x14ac:dyDescent="0.2">
      <c r="A2169" s="77"/>
      <c r="I2169" s="25"/>
    </row>
    <row r="2170" spans="1:9" s="19" customFormat="1" ht="15.75" customHeight="1" x14ac:dyDescent="0.2">
      <c r="A2170" s="77"/>
      <c r="I2170" s="25"/>
    </row>
    <row r="2171" spans="1:9" s="19" customFormat="1" ht="15.75" customHeight="1" x14ac:dyDescent="0.2">
      <c r="A2171" s="77"/>
      <c r="I2171" s="25"/>
    </row>
    <row r="2172" spans="1:9" s="19" customFormat="1" ht="15.75" customHeight="1" x14ac:dyDescent="0.2">
      <c r="A2172" s="77"/>
      <c r="I2172" s="25"/>
    </row>
    <row r="2173" spans="1:9" s="19" customFormat="1" ht="15.75" customHeight="1" x14ac:dyDescent="0.2">
      <c r="A2173" s="77"/>
      <c r="I2173" s="25"/>
    </row>
    <row r="2174" spans="1:9" s="19" customFormat="1" ht="15.75" customHeight="1" x14ac:dyDescent="0.2">
      <c r="A2174" s="77"/>
      <c r="I2174" s="25"/>
    </row>
    <row r="2175" spans="1:9" s="19" customFormat="1" ht="15.75" customHeight="1" x14ac:dyDescent="0.2">
      <c r="A2175" s="77"/>
      <c r="I2175" s="25"/>
    </row>
    <row r="2176" spans="1:9" s="19" customFormat="1" ht="15.75" customHeight="1" x14ac:dyDescent="0.2">
      <c r="A2176" s="77"/>
      <c r="I2176" s="25"/>
    </row>
    <row r="2177" spans="1:9" s="19" customFormat="1" ht="15.75" customHeight="1" x14ac:dyDescent="0.2">
      <c r="A2177" s="77"/>
      <c r="I2177" s="25"/>
    </row>
    <row r="2178" spans="1:9" s="19" customFormat="1" ht="15.75" customHeight="1" x14ac:dyDescent="0.2">
      <c r="A2178" s="77"/>
      <c r="I2178" s="25"/>
    </row>
    <row r="2179" spans="1:9" s="19" customFormat="1" ht="15.75" customHeight="1" x14ac:dyDescent="0.2">
      <c r="A2179" s="77"/>
      <c r="I2179" s="25"/>
    </row>
    <row r="2180" spans="1:9" s="19" customFormat="1" ht="15.75" customHeight="1" x14ac:dyDescent="0.2">
      <c r="A2180" s="77"/>
      <c r="I2180" s="25"/>
    </row>
    <row r="2181" spans="1:9" s="19" customFormat="1" ht="15.75" customHeight="1" x14ac:dyDescent="0.2">
      <c r="A2181" s="77"/>
      <c r="I2181" s="25"/>
    </row>
    <row r="2182" spans="1:9" s="19" customFormat="1" ht="15.75" customHeight="1" x14ac:dyDescent="0.2">
      <c r="A2182" s="77"/>
      <c r="I2182" s="25"/>
    </row>
    <row r="2183" spans="1:9" s="19" customFormat="1" ht="15.75" customHeight="1" x14ac:dyDescent="0.2">
      <c r="A2183" s="77"/>
      <c r="I2183" s="25"/>
    </row>
    <row r="2184" spans="1:9" s="19" customFormat="1" ht="15.75" customHeight="1" x14ac:dyDescent="0.2">
      <c r="A2184" s="77"/>
      <c r="I2184" s="25"/>
    </row>
    <row r="2185" spans="1:9" s="19" customFormat="1" ht="15.75" customHeight="1" x14ac:dyDescent="0.2">
      <c r="A2185" s="77"/>
      <c r="I2185" s="25"/>
    </row>
    <row r="2186" spans="1:9" s="19" customFormat="1" ht="15.75" customHeight="1" x14ac:dyDescent="0.2">
      <c r="A2186" s="77"/>
      <c r="I2186" s="25"/>
    </row>
    <row r="2187" spans="1:9" s="19" customFormat="1" ht="15.75" customHeight="1" x14ac:dyDescent="0.2">
      <c r="A2187" s="77"/>
      <c r="I2187" s="25"/>
    </row>
    <row r="2188" spans="1:9" s="19" customFormat="1" ht="15.75" customHeight="1" x14ac:dyDescent="0.2">
      <c r="A2188" s="77"/>
      <c r="I2188" s="25"/>
    </row>
    <row r="2189" spans="1:9" s="19" customFormat="1" ht="15.75" customHeight="1" x14ac:dyDescent="0.2">
      <c r="A2189" s="77"/>
      <c r="I2189" s="25"/>
    </row>
    <row r="2190" spans="1:9" s="19" customFormat="1" ht="15.75" customHeight="1" x14ac:dyDescent="0.2">
      <c r="A2190" s="77"/>
      <c r="I2190" s="25"/>
    </row>
    <row r="2191" spans="1:9" s="19" customFormat="1" ht="15.75" customHeight="1" x14ac:dyDescent="0.2">
      <c r="A2191" s="77"/>
      <c r="I2191" s="25"/>
    </row>
    <row r="2192" spans="1:9" s="19" customFormat="1" ht="15.75" customHeight="1" x14ac:dyDescent="0.2">
      <c r="A2192" s="77"/>
      <c r="I2192" s="25"/>
    </row>
    <row r="2193" spans="1:9" s="19" customFormat="1" ht="15.75" customHeight="1" x14ac:dyDescent="0.2">
      <c r="A2193" s="77"/>
      <c r="I2193" s="25"/>
    </row>
    <row r="2194" spans="1:9" s="19" customFormat="1" ht="15.75" customHeight="1" x14ac:dyDescent="0.2">
      <c r="A2194" s="77"/>
      <c r="I2194" s="25"/>
    </row>
    <row r="2195" spans="1:9" s="19" customFormat="1" ht="15.75" customHeight="1" x14ac:dyDescent="0.2">
      <c r="A2195" s="77"/>
      <c r="I2195" s="25"/>
    </row>
    <row r="2196" spans="1:9" s="19" customFormat="1" ht="15.75" customHeight="1" x14ac:dyDescent="0.2">
      <c r="A2196" s="77"/>
      <c r="I2196" s="25"/>
    </row>
    <row r="2197" spans="1:9" s="19" customFormat="1" ht="15.75" customHeight="1" x14ac:dyDescent="0.2">
      <c r="A2197" s="77"/>
      <c r="I2197" s="25"/>
    </row>
    <row r="2198" spans="1:9" s="19" customFormat="1" ht="15.75" customHeight="1" x14ac:dyDescent="0.2">
      <c r="A2198" s="77"/>
      <c r="I2198" s="25"/>
    </row>
    <row r="2199" spans="1:9" s="19" customFormat="1" ht="15.75" customHeight="1" x14ac:dyDescent="0.2">
      <c r="A2199" s="77"/>
      <c r="I2199" s="25"/>
    </row>
    <row r="2200" spans="1:9" s="19" customFormat="1" ht="15.75" customHeight="1" x14ac:dyDescent="0.2">
      <c r="A2200" s="77"/>
      <c r="I2200" s="25"/>
    </row>
    <row r="2201" spans="1:9" s="19" customFormat="1" ht="15.75" customHeight="1" x14ac:dyDescent="0.2">
      <c r="A2201" s="77"/>
      <c r="I2201" s="25"/>
    </row>
    <row r="2202" spans="1:9" s="19" customFormat="1" ht="15.75" customHeight="1" x14ac:dyDescent="0.2">
      <c r="A2202" s="77"/>
      <c r="I2202" s="25"/>
    </row>
    <row r="2203" spans="1:9" s="19" customFormat="1" ht="15.75" customHeight="1" x14ac:dyDescent="0.2">
      <c r="A2203" s="77"/>
      <c r="I2203" s="25"/>
    </row>
    <row r="2204" spans="1:9" s="19" customFormat="1" ht="15.75" customHeight="1" x14ac:dyDescent="0.2">
      <c r="A2204" s="77"/>
      <c r="I2204" s="25"/>
    </row>
    <row r="2205" spans="1:9" s="19" customFormat="1" ht="15.75" customHeight="1" x14ac:dyDescent="0.2">
      <c r="A2205" s="77"/>
      <c r="I2205" s="25"/>
    </row>
    <row r="2206" spans="1:9" s="19" customFormat="1" ht="15.75" customHeight="1" x14ac:dyDescent="0.2">
      <c r="A2206" s="77"/>
      <c r="I2206" s="25"/>
    </row>
    <row r="2207" spans="1:9" s="19" customFormat="1" ht="15.75" customHeight="1" x14ac:dyDescent="0.2">
      <c r="A2207" s="77"/>
      <c r="I2207" s="25"/>
    </row>
    <row r="2208" spans="1:9" s="19" customFormat="1" ht="15.75" customHeight="1" x14ac:dyDescent="0.2">
      <c r="A2208" s="77"/>
      <c r="I2208" s="25"/>
    </row>
    <row r="2209" spans="1:9" s="19" customFormat="1" ht="15.75" customHeight="1" x14ac:dyDescent="0.2">
      <c r="A2209" s="77"/>
      <c r="I2209" s="25"/>
    </row>
    <row r="2210" spans="1:9" s="19" customFormat="1" ht="15.75" customHeight="1" x14ac:dyDescent="0.2">
      <c r="A2210" s="77"/>
      <c r="I2210" s="25"/>
    </row>
    <row r="2211" spans="1:9" s="19" customFormat="1" ht="15.75" customHeight="1" x14ac:dyDescent="0.2">
      <c r="A2211" s="77"/>
      <c r="I2211" s="25"/>
    </row>
    <row r="2212" spans="1:9" s="19" customFormat="1" ht="15.75" customHeight="1" x14ac:dyDescent="0.2">
      <c r="A2212" s="77"/>
      <c r="I2212" s="25"/>
    </row>
    <row r="2213" spans="1:9" s="19" customFormat="1" ht="15.75" customHeight="1" x14ac:dyDescent="0.2">
      <c r="A2213" s="77"/>
      <c r="I2213" s="25"/>
    </row>
    <row r="2214" spans="1:9" s="19" customFormat="1" ht="15.75" customHeight="1" x14ac:dyDescent="0.2">
      <c r="A2214" s="77"/>
      <c r="I2214" s="25"/>
    </row>
    <row r="2215" spans="1:9" s="19" customFormat="1" ht="15.75" customHeight="1" x14ac:dyDescent="0.2">
      <c r="A2215" s="77"/>
      <c r="I2215" s="25"/>
    </row>
    <row r="2216" spans="1:9" s="19" customFormat="1" ht="15.75" customHeight="1" x14ac:dyDescent="0.2">
      <c r="A2216" s="77"/>
      <c r="I2216" s="25"/>
    </row>
    <row r="2217" spans="1:9" s="19" customFormat="1" ht="15.75" customHeight="1" x14ac:dyDescent="0.2">
      <c r="A2217" s="77"/>
      <c r="I2217" s="25"/>
    </row>
    <row r="2218" spans="1:9" s="19" customFormat="1" ht="15.75" customHeight="1" x14ac:dyDescent="0.2">
      <c r="A2218" s="77"/>
      <c r="I2218" s="25"/>
    </row>
    <row r="2219" spans="1:9" s="19" customFormat="1" ht="15.75" customHeight="1" x14ac:dyDescent="0.2">
      <c r="A2219" s="77"/>
      <c r="I2219" s="25"/>
    </row>
    <row r="2220" spans="1:9" s="19" customFormat="1" ht="15.75" customHeight="1" x14ac:dyDescent="0.2">
      <c r="A2220" s="77"/>
      <c r="I2220" s="25"/>
    </row>
    <row r="2221" spans="1:9" s="19" customFormat="1" ht="15.75" customHeight="1" x14ac:dyDescent="0.2">
      <c r="A2221" s="77"/>
      <c r="I2221" s="25"/>
    </row>
    <row r="2222" spans="1:9" s="19" customFormat="1" ht="15.75" customHeight="1" x14ac:dyDescent="0.2">
      <c r="A2222" s="77"/>
      <c r="I2222" s="25"/>
    </row>
    <row r="2223" spans="1:9" s="19" customFormat="1" ht="15.75" customHeight="1" x14ac:dyDescent="0.2">
      <c r="A2223" s="77"/>
      <c r="I2223" s="25"/>
    </row>
    <row r="2224" spans="1:9" s="19" customFormat="1" ht="15.75" customHeight="1" x14ac:dyDescent="0.2">
      <c r="A2224" s="77"/>
      <c r="I2224" s="25"/>
    </row>
    <row r="2225" spans="1:9" s="19" customFormat="1" ht="15.75" customHeight="1" x14ac:dyDescent="0.2">
      <c r="A2225" s="77"/>
      <c r="I2225" s="25"/>
    </row>
    <row r="2226" spans="1:9" s="19" customFormat="1" ht="15.75" customHeight="1" x14ac:dyDescent="0.2">
      <c r="A2226" s="77"/>
      <c r="I2226" s="25"/>
    </row>
    <row r="2227" spans="1:9" s="19" customFormat="1" ht="15.75" customHeight="1" x14ac:dyDescent="0.2">
      <c r="A2227" s="77"/>
      <c r="I2227" s="25"/>
    </row>
    <row r="2228" spans="1:9" s="19" customFormat="1" ht="15.75" customHeight="1" x14ac:dyDescent="0.2">
      <c r="A2228" s="77"/>
      <c r="I2228" s="25"/>
    </row>
    <row r="2229" spans="1:9" s="19" customFormat="1" ht="15.75" customHeight="1" x14ac:dyDescent="0.2">
      <c r="A2229" s="77"/>
      <c r="I2229" s="25"/>
    </row>
    <row r="2230" spans="1:9" s="19" customFormat="1" ht="15.75" customHeight="1" x14ac:dyDescent="0.2">
      <c r="A2230" s="77"/>
      <c r="I2230" s="25"/>
    </row>
    <row r="2231" spans="1:9" s="19" customFormat="1" ht="15.75" customHeight="1" x14ac:dyDescent="0.2">
      <c r="A2231" s="77"/>
      <c r="I2231" s="25"/>
    </row>
    <row r="2232" spans="1:9" s="19" customFormat="1" ht="15.75" customHeight="1" x14ac:dyDescent="0.2">
      <c r="A2232" s="77"/>
      <c r="I2232" s="25"/>
    </row>
    <row r="2233" spans="1:9" s="19" customFormat="1" ht="15.75" customHeight="1" x14ac:dyDescent="0.2">
      <c r="A2233" s="77"/>
      <c r="I2233" s="25"/>
    </row>
    <row r="2234" spans="1:9" s="19" customFormat="1" ht="15.75" customHeight="1" x14ac:dyDescent="0.2">
      <c r="A2234" s="77"/>
      <c r="I2234" s="25"/>
    </row>
    <row r="2235" spans="1:9" s="19" customFormat="1" ht="15.75" customHeight="1" x14ac:dyDescent="0.2">
      <c r="A2235" s="77"/>
      <c r="I2235" s="25"/>
    </row>
    <row r="2236" spans="1:9" s="19" customFormat="1" ht="15.75" customHeight="1" x14ac:dyDescent="0.2">
      <c r="A2236" s="77"/>
      <c r="I2236" s="25"/>
    </row>
    <row r="2237" spans="1:9" s="19" customFormat="1" ht="15.75" customHeight="1" x14ac:dyDescent="0.2">
      <c r="A2237" s="77"/>
      <c r="I2237" s="25"/>
    </row>
    <row r="2238" spans="1:9" s="19" customFormat="1" ht="15.75" customHeight="1" x14ac:dyDescent="0.2">
      <c r="A2238" s="77"/>
      <c r="I2238" s="25"/>
    </row>
    <row r="2239" spans="1:9" s="19" customFormat="1" ht="15.75" customHeight="1" x14ac:dyDescent="0.2">
      <c r="A2239" s="77"/>
      <c r="I2239" s="25"/>
    </row>
    <row r="2240" spans="1:9" s="19" customFormat="1" ht="15.75" customHeight="1" x14ac:dyDescent="0.2">
      <c r="A2240" s="77"/>
      <c r="I2240" s="25"/>
    </row>
    <row r="2241" spans="1:9" s="19" customFormat="1" ht="15.75" customHeight="1" x14ac:dyDescent="0.2">
      <c r="A2241" s="77"/>
      <c r="I2241" s="25"/>
    </row>
    <row r="2242" spans="1:9" s="19" customFormat="1" ht="15.75" customHeight="1" x14ac:dyDescent="0.2">
      <c r="A2242" s="77"/>
      <c r="I2242" s="25"/>
    </row>
    <row r="2243" spans="1:9" s="19" customFormat="1" ht="15.75" customHeight="1" x14ac:dyDescent="0.2">
      <c r="A2243" s="77"/>
      <c r="I2243" s="25"/>
    </row>
    <row r="2244" spans="1:9" s="19" customFormat="1" ht="15.75" customHeight="1" x14ac:dyDescent="0.2">
      <c r="A2244" s="77"/>
      <c r="I2244" s="25"/>
    </row>
    <row r="2245" spans="1:9" s="19" customFormat="1" ht="15.75" customHeight="1" x14ac:dyDescent="0.2">
      <c r="A2245" s="77"/>
      <c r="I2245" s="25"/>
    </row>
    <row r="2246" spans="1:9" s="19" customFormat="1" ht="15.75" customHeight="1" x14ac:dyDescent="0.2">
      <c r="A2246" s="77"/>
      <c r="I2246" s="25"/>
    </row>
    <row r="2247" spans="1:9" s="19" customFormat="1" ht="15.75" customHeight="1" x14ac:dyDescent="0.2">
      <c r="A2247" s="77"/>
      <c r="I2247" s="25"/>
    </row>
    <row r="2248" spans="1:9" s="19" customFormat="1" ht="15.75" customHeight="1" x14ac:dyDescent="0.2">
      <c r="A2248" s="77"/>
      <c r="I2248" s="25"/>
    </row>
    <row r="2249" spans="1:9" s="19" customFormat="1" ht="15.75" customHeight="1" x14ac:dyDescent="0.2">
      <c r="A2249" s="77"/>
      <c r="I2249" s="25"/>
    </row>
    <row r="2250" spans="1:9" s="19" customFormat="1" ht="15.75" customHeight="1" x14ac:dyDescent="0.2">
      <c r="A2250" s="77"/>
      <c r="I2250" s="25"/>
    </row>
    <row r="2251" spans="1:9" s="19" customFormat="1" ht="15.75" customHeight="1" x14ac:dyDescent="0.2">
      <c r="A2251" s="77"/>
      <c r="I2251" s="25"/>
    </row>
    <row r="2252" spans="1:9" s="19" customFormat="1" ht="15.75" customHeight="1" x14ac:dyDescent="0.2">
      <c r="A2252" s="77"/>
      <c r="I2252" s="25"/>
    </row>
    <row r="2253" spans="1:9" s="19" customFormat="1" ht="15.75" customHeight="1" x14ac:dyDescent="0.2">
      <c r="A2253" s="77"/>
      <c r="I2253" s="25"/>
    </row>
    <row r="2254" spans="1:9" s="19" customFormat="1" ht="15.75" customHeight="1" x14ac:dyDescent="0.2">
      <c r="A2254" s="77"/>
      <c r="I2254" s="25"/>
    </row>
    <row r="2255" spans="1:9" s="19" customFormat="1" ht="15.75" customHeight="1" x14ac:dyDescent="0.2">
      <c r="A2255" s="77"/>
      <c r="I2255" s="25"/>
    </row>
    <row r="2256" spans="1:9" s="19" customFormat="1" ht="15.75" customHeight="1" x14ac:dyDescent="0.2">
      <c r="A2256" s="77"/>
      <c r="I2256" s="25"/>
    </row>
    <row r="2257" spans="1:9" s="19" customFormat="1" ht="15.75" customHeight="1" x14ac:dyDescent="0.2">
      <c r="A2257" s="77"/>
      <c r="I2257" s="25"/>
    </row>
    <row r="2258" spans="1:9" s="19" customFormat="1" ht="15.75" customHeight="1" x14ac:dyDescent="0.2">
      <c r="A2258" s="77"/>
      <c r="I2258" s="25"/>
    </row>
    <row r="2259" spans="1:9" s="19" customFormat="1" ht="15.75" customHeight="1" x14ac:dyDescent="0.2">
      <c r="A2259" s="77"/>
      <c r="I2259" s="25"/>
    </row>
    <row r="2260" spans="1:9" s="19" customFormat="1" ht="15.75" customHeight="1" x14ac:dyDescent="0.2">
      <c r="A2260" s="77"/>
      <c r="I2260" s="25"/>
    </row>
    <row r="2261" spans="1:9" s="19" customFormat="1" ht="15.75" customHeight="1" x14ac:dyDescent="0.2">
      <c r="A2261" s="77"/>
      <c r="I2261" s="25"/>
    </row>
    <row r="2262" spans="1:9" s="19" customFormat="1" ht="15.75" customHeight="1" x14ac:dyDescent="0.2">
      <c r="A2262" s="77"/>
      <c r="I2262" s="25"/>
    </row>
    <row r="2263" spans="1:9" s="19" customFormat="1" ht="15.75" customHeight="1" x14ac:dyDescent="0.2">
      <c r="A2263" s="77"/>
      <c r="I2263" s="25"/>
    </row>
    <row r="2264" spans="1:9" s="19" customFormat="1" ht="15.75" customHeight="1" x14ac:dyDescent="0.2">
      <c r="A2264" s="77"/>
      <c r="I2264" s="25"/>
    </row>
    <row r="2265" spans="1:9" s="19" customFormat="1" ht="15.75" customHeight="1" x14ac:dyDescent="0.2">
      <c r="A2265" s="77"/>
      <c r="I2265" s="25"/>
    </row>
    <row r="2266" spans="1:9" s="19" customFormat="1" ht="15.75" customHeight="1" x14ac:dyDescent="0.2">
      <c r="A2266" s="77"/>
      <c r="I2266" s="25"/>
    </row>
    <row r="2267" spans="1:9" s="19" customFormat="1" ht="15.75" customHeight="1" x14ac:dyDescent="0.2">
      <c r="A2267" s="77"/>
      <c r="I2267" s="25"/>
    </row>
    <row r="2268" spans="1:9" s="19" customFormat="1" ht="15.75" customHeight="1" x14ac:dyDescent="0.2">
      <c r="A2268" s="77"/>
      <c r="I2268" s="25"/>
    </row>
    <row r="2269" spans="1:9" s="19" customFormat="1" ht="15.75" customHeight="1" x14ac:dyDescent="0.2">
      <c r="A2269" s="77"/>
      <c r="I2269" s="25"/>
    </row>
    <row r="2270" spans="1:9" s="19" customFormat="1" ht="15.75" customHeight="1" x14ac:dyDescent="0.2">
      <c r="A2270" s="77"/>
      <c r="I2270" s="25"/>
    </row>
    <row r="2271" spans="1:9" s="19" customFormat="1" ht="15.75" customHeight="1" x14ac:dyDescent="0.2">
      <c r="A2271" s="77"/>
      <c r="I2271" s="25"/>
    </row>
    <row r="2272" spans="1:9" s="19" customFormat="1" ht="15.75" customHeight="1" x14ac:dyDescent="0.2">
      <c r="A2272" s="77"/>
      <c r="I2272" s="25"/>
    </row>
    <row r="2273" spans="1:9" s="19" customFormat="1" ht="15.75" customHeight="1" x14ac:dyDescent="0.2">
      <c r="A2273" s="77"/>
      <c r="I2273" s="25"/>
    </row>
    <row r="2274" spans="1:9" s="19" customFormat="1" ht="15.75" customHeight="1" x14ac:dyDescent="0.2">
      <c r="A2274" s="77"/>
      <c r="I2274" s="25"/>
    </row>
    <row r="2275" spans="1:9" s="19" customFormat="1" ht="15.75" customHeight="1" x14ac:dyDescent="0.2">
      <c r="A2275" s="77"/>
      <c r="I2275" s="25"/>
    </row>
    <row r="2276" spans="1:9" s="19" customFormat="1" ht="15.75" customHeight="1" x14ac:dyDescent="0.2">
      <c r="A2276" s="77"/>
      <c r="I2276" s="25"/>
    </row>
    <row r="2277" spans="1:9" s="19" customFormat="1" ht="15.75" customHeight="1" x14ac:dyDescent="0.2">
      <c r="A2277" s="77"/>
      <c r="I2277" s="25"/>
    </row>
    <row r="2278" spans="1:9" s="19" customFormat="1" ht="15.75" customHeight="1" x14ac:dyDescent="0.2">
      <c r="A2278" s="77"/>
      <c r="I2278" s="25"/>
    </row>
    <row r="2279" spans="1:9" s="19" customFormat="1" ht="15.75" customHeight="1" x14ac:dyDescent="0.2">
      <c r="A2279" s="77"/>
      <c r="I2279" s="25"/>
    </row>
    <row r="2280" spans="1:9" s="19" customFormat="1" ht="15.75" customHeight="1" x14ac:dyDescent="0.2">
      <c r="A2280" s="77"/>
      <c r="I2280" s="25"/>
    </row>
    <row r="2281" spans="1:9" s="19" customFormat="1" ht="15.75" customHeight="1" x14ac:dyDescent="0.2">
      <c r="A2281" s="77"/>
      <c r="I2281" s="25"/>
    </row>
    <row r="2282" spans="1:9" s="19" customFormat="1" ht="15.75" customHeight="1" x14ac:dyDescent="0.2">
      <c r="A2282" s="77"/>
      <c r="I2282" s="25"/>
    </row>
    <row r="2283" spans="1:9" s="19" customFormat="1" ht="15.75" customHeight="1" x14ac:dyDescent="0.2">
      <c r="A2283" s="77"/>
      <c r="I2283" s="25"/>
    </row>
    <row r="2284" spans="1:9" s="19" customFormat="1" ht="15.75" customHeight="1" x14ac:dyDescent="0.2">
      <c r="A2284" s="77"/>
      <c r="I2284" s="25"/>
    </row>
    <row r="2285" spans="1:9" s="19" customFormat="1" ht="15.75" customHeight="1" x14ac:dyDescent="0.2">
      <c r="A2285" s="77"/>
      <c r="I2285" s="25"/>
    </row>
    <row r="2286" spans="1:9" s="19" customFormat="1" ht="15.75" customHeight="1" x14ac:dyDescent="0.2">
      <c r="A2286" s="77"/>
      <c r="I2286" s="25"/>
    </row>
    <row r="2287" spans="1:9" s="19" customFormat="1" ht="15.75" customHeight="1" x14ac:dyDescent="0.2">
      <c r="A2287" s="77"/>
      <c r="I2287" s="25"/>
    </row>
    <row r="2288" spans="1:9" s="19" customFormat="1" ht="15.75" customHeight="1" x14ac:dyDescent="0.2">
      <c r="A2288" s="77"/>
      <c r="I2288" s="25"/>
    </row>
    <row r="2289" spans="1:9" s="19" customFormat="1" ht="15.75" customHeight="1" x14ac:dyDescent="0.2">
      <c r="A2289" s="77"/>
      <c r="I2289" s="25"/>
    </row>
    <row r="2290" spans="1:9" s="19" customFormat="1" ht="15.75" customHeight="1" x14ac:dyDescent="0.2">
      <c r="A2290" s="77"/>
      <c r="I2290" s="25"/>
    </row>
    <row r="2291" spans="1:9" s="19" customFormat="1" ht="15.75" customHeight="1" x14ac:dyDescent="0.2">
      <c r="A2291" s="77"/>
      <c r="I2291" s="25"/>
    </row>
    <row r="2292" spans="1:9" s="19" customFormat="1" ht="15.75" customHeight="1" x14ac:dyDescent="0.2">
      <c r="A2292" s="77"/>
      <c r="I2292" s="25"/>
    </row>
    <row r="2293" spans="1:9" s="19" customFormat="1" ht="15.75" customHeight="1" x14ac:dyDescent="0.2">
      <c r="A2293" s="77"/>
      <c r="I2293" s="25"/>
    </row>
    <row r="2294" spans="1:9" s="19" customFormat="1" ht="15.75" customHeight="1" x14ac:dyDescent="0.2">
      <c r="A2294" s="77"/>
      <c r="I2294" s="25"/>
    </row>
    <row r="2295" spans="1:9" s="19" customFormat="1" ht="15.75" customHeight="1" x14ac:dyDescent="0.2">
      <c r="A2295" s="77"/>
      <c r="I2295" s="25"/>
    </row>
    <row r="2296" spans="1:9" s="19" customFormat="1" ht="15.75" customHeight="1" x14ac:dyDescent="0.2">
      <c r="A2296" s="77"/>
      <c r="I2296" s="25"/>
    </row>
    <row r="2297" spans="1:9" s="19" customFormat="1" ht="15.75" customHeight="1" x14ac:dyDescent="0.2">
      <c r="A2297" s="77"/>
      <c r="I2297" s="25"/>
    </row>
    <row r="2298" spans="1:9" s="19" customFormat="1" ht="15.75" customHeight="1" x14ac:dyDescent="0.2">
      <c r="A2298" s="77"/>
      <c r="I2298" s="25"/>
    </row>
    <row r="2299" spans="1:9" s="19" customFormat="1" ht="15.75" customHeight="1" x14ac:dyDescent="0.2">
      <c r="A2299" s="77"/>
      <c r="I2299" s="25"/>
    </row>
    <row r="2300" spans="1:9" s="19" customFormat="1" ht="15.75" customHeight="1" x14ac:dyDescent="0.2">
      <c r="A2300" s="77"/>
      <c r="I2300" s="25"/>
    </row>
    <row r="2301" spans="1:9" s="19" customFormat="1" ht="15.75" customHeight="1" x14ac:dyDescent="0.2">
      <c r="A2301" s="77"/>
      <c r="I2301" s="25"/>
    </row>
    <row r="2302" spans="1:9" s="19" customFormat="1" ht="15.75" customHeight="1" x14ac:dyDescent="0.2">
      <c r="A2302" s="77"/>
      <c r="I2302" s="25"/>
    </row>
    <row r="2303" spans="1:9" s="19" customFormat="1" ht="15.75" customHeight="1" x14ac:dyDescent="0.2">
      <c r="A2303" s="77"/>
      <c r="I2303" s="25"/>
    </row>
    <row r="2304" spans="1:9" s="19" customFormat="1" ht="15.75" customHeight="1" x14ac:dyDescent="0.2">
      <c r="A2304" s="77"/>
      <c r="I2304" s="25"/>
    </row>
    <row r="2305" spans="1:9" s="19" customFormat="1" ht="15.75" customHeight="1" x14ac:dyDescent="0.2">
      <c r="A2305" s="77"/>
      <c r="I2305" s="25"/>
    </row>
    <row r="2306" spans="1:9" s="19" customFormat="1" ht="15.75" customHeight="1" x14ac:dyDescent="0.2">
      <c r="A2306" s="77"/>
      <c r="I2306" s="25"/>
    </row>
    <row r="2307" spans="1:9" s="19" customFormat="1" ht="15.75" customHeight="1" x14ac:dyDescent="0.2">
      <c r="A2307" s="77"/>
      <c r="I2307" s="25"/>
    </row>
    <row r="2308" spans="1:9" s="19" customFormat="1" ht="15.75" customHeight="1" x14ac:dyDescent="0.2">
      <c r="A2308" s="77"/>
      <c r="I2308" s="25"/>
    </row>
    <row r="2309" spans="1:9" s="19" customFormat="1" ht="15.75" customHeight="1" x14ac:dyDescent="0.2">
      <c r="A2309" s="77"/>
      <c r="I2309" s="25"/>
    </row>
    <row r="2310" spans="1:9" s="19" customFormat="1" ht="15.75" customHeight="1" x14ac:dyDescent="0.2">
      <c r="A2310" s="77"/>
      <c r="I2310" s="25"/>
    </row>
    <row r="2311" spans="1:9" s="19" customFormat="1" ht="15.75" customHeight="1" x14ac:dyDescent="0.2">
      <c r="A2311" s="77"/>
      <c r="I2311" s="25"/>
    </row>
    <row r="2312" spans="1:9" s="19" customFormat="1" ht="15.75" customHeight="1" x14ac:dyDescent="0.2">
      <c r="A2312" s="77"/>
      <c r="I2312" s="25"/>
    </row>
    <row r="2313" spans="1:9" s="19" customFormat="1" ht="15.75" customHeight="1" x14ac:dyDescent="0.2">
      <c r="A2313" s="77"/>
      <c r="I2313" s="25"/>
    </row>
    <row r="2314" spans="1:9" s="19" customFormat="1" ht="15.75" customHeight="1" x14ac:dyDescent="0.2">
      <c r="A2314" s="77"/>
      <c r="I2314" s="25"/>
    </row>
    <row r="2315" spans="1:9" s="19" customFormat="1" ht="15.75" customHeight="1" x14ac:dyDescent="0.2">
      <c r="A2315" s="77"/>
      <c r="I2315" s="25"/>
    </row>
    <row r="2316" spans="1:9" s="19" customFormat="1" ht="15.75" customHeight="1" x14ac:dyDescent="0.2">
      <c r="A2316" s="77"/>
      <c r="I2316" s="25"/>
    </row>
    <row r="2317" spans="1:9" s="19" customFormat="1" ht="15.75" customHeight="1" x14ac:dyDescent="0.2">
      <c r="A2317" s="77"/>
      <c r="I2317" s="25"/>
    </row>
    <row r="2318" spans="1:9" s="19" customFormat="1" ht="15.75" customHeight="1" x14ac:dyDescent="0.2">
      <c r="A2318" s="77"/>
      <c r="I2318" s="25"/>
    </row>
    <row r="2319" spans="1:9" s="19" customFormat="1" ht="15.75" customHeight="1" x14ac:dyDescent="0.2">
      <c r="A2319" s="77"/>
      <c r="I2319" s="25"/>
    </row>
    <row r="2320" spans="1:9" s="19" customFormat="1" ht="15.75" customHeight="1" x14ac:dyDescent="0.2">
      <c r="A2320" s="77"/>
      <c r="I2320" s="25"/>
    </row>
    <row r="2321" spans="1:9" s="19" customFormat="1" ht="15.75" customHeight="1" x14ac:dyDescent="0.2">
      <c r="A2321" s="77"/>
      <c r="I2321" s="25"/>
    </row>
    <row r="2322" spans="1:9" s="19" customFormat="1" ht="15.75" customHeight="1" x14ac:dyDescent="0.2">
      <c r="A2322" s="77"/>
      <c r="I2322" s="25"/>
    </row>
    <row r="2323" spans="1:9" s="19" customFormat="1" ht="15.75" customHeight="1" x14ac:dyDescent="0.2">
      <c r="A2323" s="77"/>
      <c r="I2323" s="25"/>
    </row>
    <row r="2324" spans="1:9" s="19" customFormat="1" ht="15.75" customHeight="1" x14ac:dyDescent="0.2">
      <c r="A2324" s="77"/>
      <c r="I2324" s="25"/>
    </row>
    <row r="2325" spans="1:9" s="19" customFormat="1" ht="15.75" customHeight="1" x14ac:dyDescent="0.2">
      <c r="A2325" s="77"/>
      <c r="I2325" s="25"/>
    </row>
    <row r="2326" spans="1:9" s="19" customFormat="1" ht="15.75" customHeight="1" x14ac:dyDescent="0.2">
      <c r="A2326" s="77"/>
      <c r="I2326" s="25"/>
    </row>
    <row r="2327" spans="1:9" s="19" customFormat="1" ht="15.75" customHeight="1" x14ac:dyDescent="0.2">
      <c r="A2327" s="77"/>
      <c r="I2327" s="25"/>
    </row>
    <row r="2328" spans="1:9" s="19" customFormat="1" ht="15.75" customHeight="1" x14ac:dyDescent="0.2">
      <c r="A2328" s="77"/>
      <c r="I2328" s="25"/>
    </row>
    <row r="2329" spans="1:9" s="19" customFormat="1" ht="15.75" customHeight="1" x14ac:dyDescent="0.2">
      <c r="A2329" s="77"/>
      <c r="I2329" s="25"/>
    </row>
    <row r="2330" spans="1:9" s="19" customFormat="1" ht="15.75" customHeight="1" x14ac:dyDescent="0.2">
      <c r="A2330" s="77"/>
      <c r="I2330" s="25"/>
    </row>
    <row r="2331" spans="1:9" s="19" customFormat="1" ht="15.75" customHeight="1" x14ac:dyDescent="0.2">
      <c r="A2331" s="77"/>
      <c r="I2331" s="25"/>
    </row>
    <row r="2332" spans="1:9" s="19" customFormat="1" ht="15.75" customHeight="1" x14ac:dyDescent="0.2">
      <c r="A2332" s="77"/>
      <c r="I2332" s="25"/>
    </row>
    <row r="2333" spans="1:9" s="19" customFormat="1" ht="15.75" customHeight="1" x14ac:dyDescent="0.2">
      <c r="A2333" s="77"/>
      <c r="I2333" s="25"/>
    </row>
    <row r="2334" spans="1:9" s="19" customFormat="1" ht="15.75" customHeight="1" x14ac:dyDescent="0.2">
      <c r="A2334" s="77"/>
      <c r="I2334" s="25"/>
    </row>
    <row r="2335" spans="1:9" s="19" customFormat="1" ht="15.75" customHeight="1" x14ac:dyDescent="0.2">
      <c r="A2335" s="77"/>
      <c r="I2335" s="25"/>
    </row>
    <row r="2336" spans="1:9" s="19" customFormat="1" ht="15.75" customHeight="1" x14ac:dyDescent="0.2">
      <c r="A2336" s="77"/>
      <c r="I2336" s="25"/>
    </row>
    <row r="2337" spans="1:9" s="19" customFormat="1" ht="15.75" customHeight="1" x14ac:dyDescent="0.2">
      <c r="A2337" s="77"/>
      <c r="I2337" s="25"/>
    </row>
    <row r="2338" spans="1:9" s="19" customFormat="1" ht="15.75" customHeight="1" x14ac:dyDescent="0.2">
      <c r="A2338" s="77"/>
      <c r="I2338" s="25"/>
    </row>
    <row r="2339" spans="1:9" s="19" customFormat="1" ht="15.75" customHeight="1" x14ac:dyDescent="0.2">
      <c r="A2339" s="77"/>
      <c r="I2339" s="25"/>
    </row>
    <row r="2340" spans="1:9" s="19" customFormat="1" ht="15.75" customHeight="1" x14ac:dyDescent="0.2">
      <c r="A2340" s="77"/>
      <c r="I2340" s="25"/>
    </row>
    <row r="2341" spans="1:9" s="19" customFormat="1" ht="15.75" customHeight="1" x14ac:dyDescent="0.2">
      <c r="A2341" s="77"/>
      <c r="I2341" s="25"/>
    </row>
    <row r="2342" spans="1:9" s="19" customFormat="1" ht="15.75" customHeight="1" x14ac:dyDescent="0.2">
      <c r="A2342" s="77"/>
      <c r="I2342" s="25"/>
    </row>
    <row r="2343" spans="1:9" s="19" customFormat="1" ht="15.75" customHeight="1" x14ac:dyDescent="0.2">
      <c r="A2343" s="77"/>
      <c r="I2343" s="25"/>
    </row>
    <row r="2344" spans="1:9" s="19" customFormat="1" ht="15.75" customHeight="1" x14ac:dyDescent="0.2">
      <c r="A2344" s="77"/>
      <c r="I2344" s="25"/>
    </row>
    <row r="2345" spans="1:9" s="19" customFormat="1" ht="15.75" customHeight="1" x14ac:dyDescent="0.2">
      <c r="A2345" s="77"/>
      <c r="I2345" s="25"/>
    </row>
    <row r="2346" spans="1:9" s="19" customFormat="1" ht="15.75" customHeight="1" x14ac:dyDescent="0.2">
      <c r="A2346" s="77"/>
      <c r="I2346" s="25"/>
    </row>
    <row r="2347" spans="1:9" s="19" customFormat="1" ht="15.75" customHeight="1" x14ac:dyDescent="0.2">
      <c r="A2347" s="77"/>
      <c r="I2347" s="25"/>
    </row>
    <row r="2348" spans="1:9" s="19" customFormat="1" ht="15.75" customHeight="1" x14ac:dyDescent="0.2">
      <c r="A2348" s="77"/>
      <c r="I2348" s="25"/>
    </row>
    <row r="2349" spans="1:9" s="19" customFormat="1" ht="15.75" customHeight="1" x14ac:dyDescent="0.2">
      <c r="A2349" s="77"/>
      <c r="I2349" s="25"/>
    </row>
    <row r="2350" spans="1:9" s="19" customFormat="1" ht="15.75" customHeight="1" x14ac:dyDescent="0.2">
      <c r="A2350" s="77"/>
      <c r="I2350" s="25"/>
    </row>
    <row r="2351" spans="1:9" s="19" customFormat="1" ht="15.75" customHeight="1" x14ac:dyDescent="0.2">
      <c r="A2351" s="77"/>
      <c r="I2351" s="25"/>
    </row>
    <row r="2352" spans="1:9" s="19" customFormat="1" ht="15.75" customHeight="1" x14ac:dyDescent="0.2">
      <c r="A2352" s="77"/>
      <c r="I2352" s="25"/>
    </row>
    <row r="2353" spans="1:9" s="19" customFormat="1" ht="15.75" customHeight="1" x14ac:dyDescent="0.2">
      <c r="A2353" s="77"/>
      <c r="I2353" s="25"/>
    </row>
    <row r="2354" spans="1:9" s="19" customFormat="1" ht="15.75" customHeight="1" x14ac:dyDescent="0.2">
      <c r="A2354" s="77"/>
      <c r="I2354" s="25"/>
    </row>
    <row r="2355" spans="1:9" s="19" customFormat="1" ht="15.75" customHeight="1" x14ac:dyDescent="0.2">
      <c r="A2355" s="77"/>
      <c r="I2355" s="25"/>
    </row>
    <row r="2356" spans="1:9" s="19" customFormat="1" ht="15.75" customHeight="1" x14ac:dyDescent="0.2">
      <c r="A2356" s="77"/>
      <c r="I2356" s="25"/>
    </row>
    <row r="2357" spans="1:9" s="19" customFormat="1" ht="15.75" customHeight="1" x14ac:dyDescent="0.2">
      <c r="A2357" s="77"/>
      <c r="I2357" s="25"/>
    </row>
    <row r="2358" spans="1:9" s="19" customFormat="1" ht="15.75" customHeight="1" x14ac:dyDescent="0.2">
      <c r="A2358" s="77"/>
      <c r="I2358" s="25"/>
    </row>
    <row r="2359" spans="1:9" s="19" customFormat="1" ht="15.75" customHeight="1" x14ac:dyDescent="0.2">
      <c r="A2359" s="77"/>
      <c r="I2359" s="25"/>
    </row>
    <row r="2360" spans="1:9" s="19" customFormat="1" ht="15.75" customHeight="1" x14ac:dyDescent="0.2">
      <c r="A2360" s="77"/>
      <c r="I2360" s="25"/>
    </row>
    <row r="2361" spans="1:9" s="19" customFormat="1" ht="15.75" customHeight="1" x14ac:dyDescent="0.2">
      <c r="A2361" s="77"/>
      <c r="I2361" s="25"/>
    </row>
    <row r="2362" spans="1:9" s="19" customFormat="1" ht="15.75" customHeight="1" x14ac:dyDescent="0.2">
      <c r="A2362" s="77"/>
      <c r="I2362" s="25"/>
    </row>
    <row r="2363" spans="1:9" s="19" customFormat="1" ht="15.75" customHeight="1" x14ac:dyDescent="0.2">
      <c r="A2363" s="77"/>
      <c r="I2363" s="25"/>
    </row>
    <row r="2364" spans="1:9" s="19" customFormat="1" ht="15.75" customHeight="1" x14ac:dyDescent="0.2">
      <c r="A2364" s="77"/>
      <c r="I2364" s="25"/>
    </row>
    <row r="2365" spans="1:9" s="19" customFormat="1" ht="15.75" customHeight="1" x14ac:dyDescent="0.2">
      <c r="A2365" s="77"/>
      <c r="I2365" s="25"/>
    </row>
    <row r="2366" spans="1:9" s="19" customFormat="1" ht="15.75" customHeight="1" x14ac:dyDescent="0.2">
      <c r="A2366" s="77"/>
      <c r="I2366" s="25"/>
    </row>
    <row r="2367" spans="1:9" s="19" customFormat="1" ht="15.75" customHeight="1" x14ac:dyDescent="0.2">
      <c r="A2367" s="77"/>
      <c r="I2367" s="25"/>
    </row>
    <row r="2368" spans="1:9" s="19" customFormat="1" ht="15.75" customHeight="1" x14ac:dyDescent="0.2">
      <c r="A2368" s="77"/>
      <c r="I2368" s="25"/>
    </row>
    <row r="2369" spans="1:9" s="19" customFormat="1" ht="15.75" customHeight="1" x14ac:dyDescent="0.2">
      <c r="A2369" s="77"/>
      <c r="I2369" s="25"/>
    </row>
    <row r="2370" spans="1:9" s="19" customFormat="1" ht="15.75" customHeight="1" x14ac:dyDescent="0.2">
      <c r="A2370" s="77"/>
      <c r="I2370" s="25"/>
    </row>
    <row r="2371" spans="1:9" s="19" customFormat="1" ht="15.75" customHeight="1" x14ac:dyDescent="0.2">
      <c r="A2371" s="77"/>
      <c r="I2371" s="25"/>
    </row>
    <row r="2372" spans="1:9" s="19" customFormat="1" ht="15.75" customHeight="1" x14ac:dyDescent="0.2">
      <c r="A2372" s="77"/>
      <c r="I2372" s="25"/>
    </row>
    <row r="2373" spans="1:9" s="19" customFormat="1" ht="15.75" customHeight="1" x14ac:dyDescent="0.2">
      <c r="A2373" s="77"/>
      <c r="I2373" s="25"/>
    </row>
    <row r="2374" spans="1:9" s="19" customFormat="1" ht="15.75" customHeight="1" x14ac:dyDescent="0.2">
      <c r="A2374" s="77"/>
      <c r="I2374" s="25"/>
    </row>
    <row r="2375" spans="1:9" s="19" customFormat="1" ht="15.75" customHeight="1" x14ac:dyDescent="0.2">
      <c r="A2375" s="77"/>
      <c r="I2375" s="25"/>
    </row>
    <row r="2376" spans="1:9" s="19" customFormat="1" ht="15.75" customHeight="1" x14ac:dyDescent="0.2">
      <c r="A2376" s="77"/>
      <c r="I2376" s="25"/>
    </row>
    <row r="2377" spans="1:9" s="19" customFormat="1" ht="15.75" customHeight="1" x14ac:dyDescent="0.2">
      <c r="A2377" s="77"/>
      <c r="I2377" s="25"/>
    </row>
    <row r="2378" spans="1:9" s="19" customFormat="1" ht="15.75" customHeight="1" x14ac:dyDescent="0.2">
      <c r="A2378" s="77"/>
      <c r="I2378" s="25"/>
    </row>
    <row r="2379" spans="1:9" s="19" customFormat="1" ht="15.75" customHeight="1" x14ac:dyDescent="0.2">
      <c r="A2379" s="77"/>
      <c r="I2379" s="25"/>
    </row>
    <row r="2380" spans="1:9" s="19" customFormat="1" ht="15.75" customHeight="1" x14ac:dyDescent="0.2">
      <c r="A2380" s="77"/>
      <c r="I2380" s="25"/>
    </row>
    <row r="2381" spans="1:9" s="19" customFormat="1" ht="15.75" customHeight="1" x14ac:dyDescent="0.2">
      <c r="A2381" s="77"/>
      <c r="I2381" s="25"/>
    </row>
    <row r="2382" spans="1:9" s="19" customFormat="1" ht="15.75" customHeight="1" x14ac:dyDescent="0.2">
      <c r="A2382" s="77"/>
      <c r="I2382" s="25"/>
    </row>
    <row r="2383" spans="1:9" s="19" customFormat="1" ht="15.75" customHeight="1" x14ac:dyDescent="0.2">
      <c r="A2383" s="77"/>
      <c r="I2383" s="25"/>
    </row>
    <row r="2384" spans="1:9" s="19" customFormat="1" ht="15.75" customHeight="1" x14ac:dyDescent="0.2">
      <c r="A2384" s="77"/>
      <c r="I2384" s="25"/>
    </row>
    <row r="2385" spans="1:9" s="19" customFormat="1" ht="15.75" customHeight="1" x14ac:dyDescent="0.2">
      <c r="A2385" s="77"/>
      <c r="I2385" s="25"/>
    </row>
    <row r="2386" spans="1:9" s="19" customFormat="1" ht="15.75" customHeight="1" x14ac:dyDescent="0.2">
      <c r="A2386" s="77"/>
      <c r="I2386" s="25"/>
    </row>
    <row r="2387" spans="1:9" s="19" customFormat="1" ht="15.75" customHeight="1" x14ac:dyDescent="0.2">
      <c r="A2387" s="77"/>
      <c r="I2387" s="25"/>
    </row>
    <row r="2388" spans="1:9" s="19" customFormat="1" ht="15.75" customHeight="1" x14ac:dyDescent="0.2">
      <c r="A2388" s="77"/>
      <c r="I2388" s="25"/>
    </row>
    <row r="2389" spans="1:9" s="19" customFormat="1" ht="15.75" customHeight="1" x14ac:dyDescent="0.2">
      <c r="A2389" s="77"/>
      <c r="I2389" s="25"/>
    </row>
    <row r="2390" spans="1:9" s="19" customFormat="1" ht="15.75" customHeight="1" x14ac:dyDescent="0.2">
      <c r="A2390" s="77"/>
      <c r="I2390" s="25"/>
    </row>
    <row r="2391" spans="1:9" s="19" customFormat="1" ht="15.75" customHeight="1" x14ac:dyDescent="0.2">
      <c r="A2391" s="77"/>
      <c r="I2391" s="25"/>
    </row>
    <row r="2392" spans="1:9" s="19" customFormat="1" ht="15.75" customHeight="1" x14ac:dyDescent="0.2">
      <c r="A2392" s="77"/>
      <c r="I2392" s="25"/>
    </row>
    <row r="2393" spans="1:9" s="19" customFormat="1" ht="15.75" customHeight="1" x14ac:dyDescent="0.2">
      <c r="A2393" s="77"/>
      <c r="I2393" s="25"/>
    </row>
    <row r="2394" spans="1:9" s="19" customFormat="1" ht="15.75" customHeight="1" x14ac:dyDescent="0.2">
      <c r="A2394" s="77"/>
      <c r="I2394" s="25"/>
    </row>
    <row r="2395" spans="1:9" s="19" customFormat="1" ht="15.75" customHeight="1" x14ac:dyDescent="0.2">
      <c r="A2395" s="77"/>
      <c r="I2395" s="25"/>
    </row>
    <row r="2396" spans="1:9" s="19" customFormat="1" ht="15.75" customHeight="1" x14ac:dyDescent="0.2">
      <c r="A2396" s="77"/>
      <c r="I2396" s="25"/>
    </row>
    <row r="2397" spans="1:9" s="19" customFormat="1" ht="15.75" customHeight="1" x14ac:dyDescent="0.2">
      <c r="A2397" s="77"/>
      <c r="I2397" s="25"/>
    </row>
    <row r="2398" spans="1:9" s="19" customFormat="1" ht="15.75" customHeight="1" x14ac:dyDescent="0.2">
      <c r="A2398" s="77"/>
      <c r="I2398" s="25"/>
    </row>
    <row r="2399" spans="1:9" s="19" customFormat="1" ht="15.75" customHeight="1" x14ac:dyDescent="0.2">
      <c r="A2399" s="77"/>
      <c r="I2399" s="25"/>
    </row>
    <row r="2400" spans="1:9" s="19" customFormat="1" ht="15.75" customHeight="1" x14ac:dyDescent="0.2">
      <c r="A2400" s="77"/>
      <c r="I2400" s="25"/>
    </row>
    <row r="2401" spans="1:9" s="19" customFormat="1" ht="15.75" customHeight="1" x14ac:dyDescent="0.2">
      <c r="A2401" s="77"/>
      <c r="I2401" s="25"/>
    </row>
    <row r="2402" spans="1:9" s="19" customFormat="1" ht="15.75" customHeight="1" x14ac:dyDescent="0.2">
      <c r="A2402" s="77"/>
      <c r="I2402" s="25"/>
    </row>
    <row r="2403" spans="1:9" s="19" customFormat="1" ht="15.75" customHeight="1" x14ac:dyDescent="0.2">
      <c r="A2403" s="77"/>
      <c r="I2403" s="25"/>
    </row>
    <row r="2404" spans="1:9" s="19" customFormat="1" ht="15.75" customHeight="1" x14ac:dyDescent="0.2">
      <c r="A2404" s="77"/>
      <c r="I2404" s="25"/>
    </row>
    <row r="2405" spans="1:9" s="19" customFormat="1" ht="15.75" customHeight="1" x14ac:dyDescent="0.2">
      <c r="A2405" s="77"/>
      <c r="I2405" s="25"/>
    </row>
    <row r="2406" spans="1:9" s="19" customFormat="1" ht="15.75" customHeight="1" x14ac:dyDescent="0.2">
      <c r="A2406" s="77"/>
      <c r="I2406" s="25"/>
    </row>
    <row r="2407" spans="1:9" s="19" customFormat="1" ht="15.75" customHeight="1" x14ac:dyDescent="0.2">
      <c r="A2407" s="77"/>
      <c r="I2407" s="25"/>
    </row>
    <row r="2408" spans="1:9" s="19" customFormat="1" ht="15.75" customHeight="1" x14ac:dyDescent="0.2">
      <c r="A2408" s="77"/>
      <c r="I2408" s="25"/>
    </row>
    <row r="2409" spans="1:9" s="19" customFormat="1" ht="15.75" customHeight="1" x14ac:dyDescent="0.2">
      <c r="A2409" s="77"/>
      <c r="I2409" s="25"/>
    </row>
    <row r="2410" spans="1:9" s="19" customFormat="1" ht="15.75" customHeight="1" x14ac:dyDescent="0.2">
      <c r="A2410" s="77"/>
      <c r="I2410" s="25"/>
    </row>
    <row r="2411" spans="1:9" s="19" customFormat="1" ht="15.75" customHeight="1" x14ac:dyDescent="0.2">
      <c r="A2411" s="77"/>
      <c r="I2411" s="25"/>
    </row>
    <row r="2412" spans="1:9" s="19" customFormat="1" ht="15.75" customHeight="1" x14ac:dyDescent="0.2">
      <c r="A2412" s="77"/>
      <c r="I2412" s="25"/>
    </row>
    <row r="2413" spans="1:9" s="19" customFormat="1" ht="15.75" customHeight="1" x14ac:dyDescent="0.2">
      <c r="A2413" s="77"/>
      <c r="I2413" s="25"/>
    </row>
    <row r="2414" spans="1:9" s="19" customFormat="1" ht="15.75" customHeight="1" x14ac:dyDescent="0.2">
      <c r="A2414" s="77"/>
      <c r="I2414" s="25"/>
    </row>
    <row r="2415" spans="1:9" s="19" customFormat="1" ht="15.75" customHeight="1" x14ac:dyDescent="0.2">
      <c r="A2415" s="77"/>
      <c r="I2415" s="25"/>
    </row>
    <row r="2416" spans="1:9" s="19" customFormat="1" ht="15.75" customHeight="1" x14ac:dyDescent="0.2">
      <c r="A2416" s="77"/>
      <c r="I2416" s="25"/>
    </row>
    <row r="2417" spans="1:9" s="19" customFormat="1" ht="15.75" customHeight="1" x14ac:dyDescent="0.2">
      <c r="A2417" s="77"/>
      <c r="I2417" s="25"/>
    </row>
    <row r="2418" spans="1:9" s="19" customFormat="1" ht="15.75" customHeight="1" x14ac:dyDescent="0.2">
      <c r="A2418" s="77"/>
      <c r="I2418" s="25"/>
    </row>
    <row r="2419" spans="1:9" s="19" customFormat="1" ht="15.75" customHeight="1" x14ac:dyDescent="0.2">
      <c r="A2419" s="77"/>
      <c r="I2419" s="25"/>
    </row>
    <row r="2420" spans="1:9" s="19" customFormat="1" ht="15.75" customHeight="1" x14ac:dyDescent="0.2">
      <c r="A2420" s="77"/>
      <c r="I2420" s="25"/>
    </row>
    <row r="2421" spans="1:9" s="19" customFormat="1" ht="15.75" customHeight="1" x14ac:dyDescent="0.2">
      <c r="A2421" s="77"/>
      <c r="I2421" s="25"/>
    </row>
    <row r="2422" spans="1:9" s="19" customFormat="1" ht="15.75" customHeight="1" x14ac:dyDescent="0.2">
      <c r="A2422" s="77"/>
      <c r="I2422" s="25"/>
    </row>
    <row r="2423" spans="1:9" s="19" customFormat="1" ht="15.75" customHeight="1" x14ac:dyDescent="0.2">
      <c r="A2423" s="77"/>
      <c r="I2423" s="25"/>
    </row>
    <row r="2424" spans="1:9" s="19" customFormat="1" ht="15.75" customHeight="1" x14ac:dyDescent="0.2">
      <c r="A2424" s="77"/>
      <c r="I2424" s="25"/>
    </row>
    <row r="2425" spans="1:9" s="19" customFormat="1" ht="15.75" customHeight="1" x14ac:dyDescent="0.2">
      <c r="A2425" s="77"/>
      <c r="I2425" s="25"/>
    </row>
    <row r="2426" spans="1:9" s="19" customFormat="1" ht="15.75" customHeight="1" x14ac:dyDescent="0.2">
      <c r="A2426" s="77"/>
      <c r="I2426" s="25"/>
    </row>
    <row r="2427" spans="1:9" s="19" customFormat="1" ht="15.75" customHeight="1" x14ac:dyDescent="0.2">
      <c r="A2427" s="77"/>
      <c r="I2427" s="25"/>
    </row>
    <row r="2428" spans="1:9" s="19" customFormat="1" ht="15.75" customHeight="1" x14ac:dyDescent="0.2">
      <c r="A2428" s="77"/>
      <c r="I2428" s="25"/>
    </row>
    <row r="2429" spans="1:9" s="19" customFormat="1" ht="15.75" customHeight="1" x14ac:dyDescent="0.2">
      <c r="A2429" s="77"/>
      <c r="I2429" s="25"/>
    </row>
    <row r="2430" spans="1:9" s="19" customFormat="1" ht="15.75" customHeight="1" x14ac:dyDescent="0.2">
      <c r="A2430" s="77"/>
      <c r="I2430" s="25"/>
    </row>
    <row r="2431" spans="1:9" s="19" customFormat="1" ht="15.75" customHeight="1" x14ac:dyDescent="0.2">
      <c r="A2431" s="77"/>
      <c r="I2431" s="25"/>
    </row>
    <row r="2432" spans="1:9" s="19" customFormat="1" ht="15.75" customHeight="1" x14ac:dyDescent="0.2">
      <c r="A2432" s="77"/>
      <c r="I2432" s="25"/>
    </row>
    <row r="2433" spans="1:9" s="19" customFormat="1" ht="15.75" customHeight="1" x14ac:dyDescent="0.2">
      <c r="A2433" s="77"/>
      <c r="I2433" s="25"/>
    </row>
    <row r="2434" spans="1:9" s="19" customFormat="1" ht="15.75" customHeight="1" x14ac:dyDescent="0.2">
      <c r="A2434" s="77"/>
      <c r="I2434" s="25"/>
    </row>
    <row r="2435" spans="1:9" s="19" customFormat="1" ht="15.75" customHeight="1" x14ac:dyDescent="0.2">
      <c r="A2435" s="77"/>
      <c r="I2435" s="25"/>
    </row>
    <row r="2436" spans="1:9" s="19" customFormat="1" ht="15.75" customHeight="1" x14ac:dyDescent="0.2">
      <c r="A2436" s="77"/>
      <c r="I2436" s="25"/>
    </row>
    <row r="2437" spans="1:9" s="19" customFormat="1" ht="15.75" customHeight="1" x14ac:dyDescent="0.2">
      <c r="A2437" s="77"/>
      <c r="I2437" s="25"/>
    </row>
    <row r="2438" spans="1:9" s="19" customFormat="1" ht="15.75" customHeight="1" x14ac:dyDescent="0.2">
      <c r="A2438" s="77"/>
      <c r="I2438" s="25"/>
    </row>
    <row r="2439" spans="1:9" s="19" customFormat="1" ht="15.75" customHeight="1" x14ac:dyDescent="0.2">
      <c r="A2439" s="77"/>
      <c r="I2439" s="25"/>
    </row>
    <row r="2440" spans="1:9" s="19" customFormat="1" ht="15.75" customHeight="1" x14ac:dyDescent="0.2">
      <c r="A2440" s="77"/>
      <c r="I2440" s="25"/>
    </row>
    <row r="2441" spans="1:9" s="19" customFormat="1" ht="15.75" customHeight="1" x14ac:dyDescent="0.2">
      <c r="A2441" s="77"/>
      <c r="I2441" s="25"/>
    </row>
    <row r="2442" spans="1:9" s="19" customFormat="1" ht="15.75" customHeight="1" x14ac:dyDescent="0.2">
      <c r="A2442" s="77"/>
      <c r="I2442" s="25"/>
    </row>
    <row r="2443" spans="1:9" s="19" customFormat="1" ht="15.75" customHeight="1" x14ac:dyDescent="0.2">
      <c r="A2443" s="77"/>
      <c r="I2443" s="25"/>
    </row>
    <row r="2444" spans="1:9" s="19" customFormat="1" ht="15.75" customHeight="1" x14ac:dyDescent="0.2">
      <c r="A2444" s="77"/>
      <c r="I2444" s="25"/>
    </row>
    <row r="2445" spans="1:9" s="19" customFormat="1" ht="15.75" customHeight="1" x14ac:dyDescent="0.2">
      <c r="A2445" s="77"/>
      <c r="I2445" s="25"/>
    </row>
    <row r="2446" spans="1:9" s="19" customFormat="1" ht="15.75" customHeight="1" x14ac:dyDescent="0.2">
      <c r="A2446" s="77"/>
      <c r="I2446" s="25"/>
    </row>
    <row r="2447" spans="1:9" s="19" customFormat="1" ht="15.75" customHeight="1" x14ac:dyDescent="0.2">
      <c r="A2447" s="77"/>
      <c r="I2447" s="25"/>
    </row>
    <row r="2448" spans="1:9" s="19" customFormat="1" ht="15.75" customHeight="1" x14ac:dyDescent="0.2">
      <c r="A2448" s="77"/>
      <c r="I2448" s="25"/>
    </row>
    <row r="2449" spans="1:9" s="19" customFormat="1" ht="15.75" customHeight="1" x14ac:dyDescent="0.2">
      <c r="A2449" s="77"/>
      <c r="I2449" s="25"/>
    </row>
    <row r="2450" spans="1:9" s="19" customFormat="1" ht="15.75" customHeight="1" x14ac:dyDescent="0.2">
      <c r="A2450" s="77"/>
      <c r="I2450" s="25"/>
    </row>
    <row r="2451" spans="1:9" s="19" customFormat="1" ht="15.75" customHeight="1" x14ac:dyDescent="0.2">
      <c r="A2451" s="77"/>
      <c r="I2451" s="25"/>
    </row>
    <row r="2452" spans="1:9" s="19" customFormat="1" ht="15.75" customHeight="1" x14ac:dyDescent="0.2">
      <c r="A2452" s="77"/>
      <c r="I2452" s="25"/>
    </row>
    <row r="2453" spans="1:9" s="19" customFormat="1" ht="15.75" customHeight="1" x14ac:dyDescent="0.2">
      <c r="A2453" s="77"/>
      <c r="I2453" s="25"/>
    </row>
    <row r="2454" spans="1:9" s="19" customFormat="1" ht="15.75" customHeight="1" x14ac:dyDescent="0.2">
      <c r="A2454" s="77"/>
      <c r="I2454" s="25"/>
    </row>
    <row r="2455" spans="1:9" s="19" customFormat="1" ht="15.75" customHeight="1" x14ac:dyDescent="0.2">
      <c r="A2455" s="77"/>
      <c r="I2455" s="25"/>
    </row>
    <row r="2456" spans="1:9" s="19" customFormat="1" ht="15.75" customHeight="1" x14ac:dyDescent="0.2">
      <c r="A2456" s="77"/>
      <c r="I2456" s="25"/>
    </row>
    <row r="2457" spans="1:9" s="19" customFormat="1" ht="15.75" customHeight="1" x14ac:dyDescent="0.2">
      <c r="A2457" s="77"/>
      <c r="I2457" s="25"/>
    </row>
    <row r="2458" spans="1:9" s="19" customFormat="1" ht="15.75" customHeight="1" x14ac:dyDescent="0.2">
      <c r="A2458" s="77"/>
      <c r="I2458" s="25"/>
    </row>
    <row r="2459" spans="1:9" s="19" customFormat="1" ht="15.75" customHeight="1" x14ac:dyDescent="0.2">
      <c r="A2459" s="77"/>
      <c r="I2459" s="25"/>
    </row>
    <row r="2460" spans="1:9" s="19" customFormat="1" ht="15.75" customHeight="1" x14ac:dyDescent="0.2">
      <c r="A2460" s="77"/>
      <c r="I2460" s="25"/>
    </row>
    <row r="2461" spans="1:9" s="19" customFormat="1" ht="15.75" customHeight="1" x14ac:dyDescent="0.2">
      <c r="A2461" s="77"/>
      <c r="I2461" s="25"/>
    </row>
    <row r="2462" spans="1:9" s="19" customFormat="1" ht="15.75" customHeight="1" x14ac:dyDescent="0.2">
      <c r="A2462" s="77"/>
      <c r="I2462" s="25"/>
    </row>
    <row r="2463" spans="1:9" s="19" customFormat="1" ht="15.75" customHeight="1" x14ac:dyDescent="0.2">
      <c r="A2463" s="77"/>
      <c r="I2463" s="25"/>
    </row>
    <row r="2464" spans="1:9" s="19" customFormat="1" ht="15.75" customHeight="1" x14ac:dyDescent="0.2">
      <c r="A2464" s="77"/>
      <c r="I2464" s="25"/>
    </row>
    <row r="2465" spans="1:9" s="19" customFormat="1" ht="15.75" customHeight="1" x14ac:dyDescent="0.2">
      <c r="A2465" s="77"/>
      <c r="I2465" s="25"/>
    </row>
    <row r="2466" spans="1:9" s="19" customFormat="1" ht="15.75" customHeight="1" x14ac:dyDescent="0.2">
      <c r="A2466" s="77"/>
      <c r="I2466" s="25"/>
    </row>
    <row r="2467" spans="1:9" s="19" customFormat="1" ht="15.75" customHeight="1" x14ac:dyDescent="0.2">
      <c r="A2467" s="77"/>
      <c r="I2467" s="25"/>
    </row>
    <row r="2468" spans="1:9" s="19" customFormat="1" ht="15.75" customHeight="1" x14ac:dyDescent="0.2">
      <c r="A2468" s="77"/>
      <c r="I2468" s="25"/>
    </row>
    <row r="2469" spans="1:9" s="19" customFormat="1" ht="15.75" customHeight="1" x14ac:dyDescent="0.2">
      <c r="A2469" s="77"/>
      <c r="I2469" s="25"/>
    </row>
    <row r="2470" spans="1:9" s="19" customFormat="1" ht="15.75" customHeight="1" x14ac:dyDescent="0.2">
      <c r="A2470" s="77"/>
      <c r="I2470" s="25"/>
    </row>
    <row r="2471" spans="1:9" s="19" customFormat="1" ht="15.75" customHeight="1" x14ac:dyDescent="0.2">
      <c r="A2471" s="77"/>
      <c r="I2471" s="25"/>
    </row>
    <row r="2472" spans="1:9" s="19" customFormat="1" ht="15.75" customHeight="1" x14ac:dyDescent="0.2">
      <c r="A2472" s="77"/>
      <c r="I2472" s="25"/>
    </row>
    <row r="2473" spans="1:9" s="19" customFormat="1" ht="15.75" customHeight="1" x14ac:dyDescent="0.2">
      <c r="A2473" s="77"/>
      <c r="I2473" s="25"/>
    </row>
    <row r="2474" spans="1:9" s="19" customFormat="1" ht="15.75" customHeight="1" x14ac:dyDescent="0.2">
      <c r="A2474" s="77"/>
      <c r="I2474" s="25"/>
    </row>
    <row r="2475" spans="1:9" s="19" customFormat="1" ht="15.75" customHeight="1" x14ac:dyDescent="0.2">
      <c r="A2475" s="77"/>
      <c r="I2475" s="25"/>
    </row>
    <row r="2476" spans="1:9" s="19" customFormat="1" ht="15.75" customHeight="1" x14ac:dyDescent="0.2">
      <c r="A2476" s="77"/>
      <c r="I2476" s="25"/>
    </row>
    <row r="2477" spans="1:9" s="19" customFormat="1" ht="15.75" customHeight="1" x14ac:dyDescent="0.2">
      <c r="A2477" s="77"/>
      <c r="I2477" s="25"/>
    </row>
    <row r="2478" spans="1:9" s="19" customFormat="1" ht="15.75" customHeight="1" x14ac:dyDescent="0.2">
      <c r="A2478" s="77"/>
      <c r="I2478" s="25"/>
    </row>
    <row r="2479" spans="1:9" s="19" customFormat="1" ht="15.75" customHeight="1" x14ac:dyDescent="0.2">
      <c r="A2479" s="77"/>
      <c r="I2479" s="25"/>
    </row>
    <row r="2480" spans="1:9" s="19" customFormat="1" ht="15.75" customHeight="1" x14ac:dyDescent="0.2">
      <c r="A2480" s="77"/>
      <c r="I2480" s="25"/>
    </row>
    <row r="2481" spans="1:9" s="19" customFormat="1" ht="15.75" customHeight="1" x14ac:dyDescent="0.2">
      <c r="A2481" s="77"/>
      <c r="I2481" s="25"/>
    </row>
    <row r="2482" spans="1:9" s="19" customFormat="1" ht="15.75" customHeight="1" x14ac:dyDescent="0.2">
      <c r="A2482" s="77"/>
      <c r="I2482" s="25"/>
    </row>
    <row r="2483" spans="1:9" s="19" customFormat="1" ht="15.75" customHeight="1" x14ac:dyDescent="0.2">
      <c r="A2483" s="77"/>
      <c r="I2483" s="25"/>
    </row>
    <row r="2484" spans="1:9" s="19" customFormat="1" ht="15.75" customHeight="1" x14ac:dyDescent="0.2">
      <c r="A2484" s="77"/>
      <c r="I2484" s="25"/>
    </row>
    <row r="2485" spans="1:9" s="19" customFormat="1" ht="15.75" customHeight="1" x14ac:dyDescent="0.2">
      <c r="A2485" s="77"/>
      <c r="I2485" s="25"/>
    </row>
    <row r="2486" spans="1:9" s="19" customFormat="1" ht="15.75" customHeight="1" x14ac:dyDescent="0.2">
      <c r="A2486" s="77"/>
      <c r="I2486" s="25"/>
    </row>
    <row r="2487" spans="1:9" s="19" customFormat="1" ht="15.75" customHeight="1" x14ac:dyDescent="0.2">
      <c r="A2487" s="77"/>
      <c r="I2487" s="25"/>
    </row>
    <row r="2488" spans="1:9" s="19" customFormat="1" ht="15.75" customHeight="1" x14ac:dyDescent="0.2">
      <c r="A2488" s="77"/>
      <c r="I2488" s="25"/>
    </row>
    <row r="2489" spans="1:9" s="19" customFormat="1" ht="15.75" customHeight="1" x14ac:dyDescent="0.2">
      <c r="A2489" s="77"/>
      <c r="I2489" s="25"/>
    </row>
    <row r="2490" spans="1:9" s="19" customFormat="1" ht="15.75" customHeight="1" x14ac:dyDescent="0.2">
      <c r="A2490" s="77"/>
      <c r="I2490" s="25"/>
    </row>
    <row r="2491" spans="1:9" s="19" customFormat="1" ht="15.75" customHeight="1" x14ac:dyDescent="0.2">
      <c r="A2491" s="77"/>
      <c r="I2491" s="25"/>
    </row>
    <row r="2492" spans="1:9" s="19" customFormat="1" ht="15.75" customHeight="1" x14ac:dyDescent="0.2">
      <c r="A2492" s="77"/>
      <c r="I2492" s="25"/>
    </row>
    <row r="2493" spans="1:9" s="19" customFormat="1" ht="15.75" customHeight="1" x14ac:dyDescent="0.2">
      <c r="A2493" s="77"/>
      <c r="I2493" s="25"/>
    </row>
    <row r="2494" spans="1:9" s="19" customFormat="1" ht="15.75" customHeight="1" x14ac:dyDescent="0.2">
      <c r="A2494" s="77"/>
      <c r="I2494" s="25"/>
    </row>
    <row r="2495" spans="1:9" s="19" customFormat="1" ht="15.75" customHeight="1" x14ac:dyDescent="0.2">
      <c r="A2495" s="77"/>
      <c r="I2495" s="25"/>
    </row>
    <row r="2496" spans="1:9" s="19" customFormat="1" ht="15.75" customHeight="1" x14ac:dyDescent="0.2">
      <c r="A2496" s="77"/>
      <c r="I2496" s="25"/>
    </row>
    <row r="2497" spans="1:9" s="19" customFormat="1" ht="15.75" customHeight="1" x14ac:dyDescent="0.2">
      <c r="A2497" s="77"/>
      <c r="I2497" s="25"/>
    </row>
    <row r="2498" spans="1:9" s="19" customFormat="1" ht="15.75" customHeight="1" x14ac:dyDescent="0.2">
      <c r="A2498" s="77"/>
      <c r="I2498" s="25"/>
    </row>
    <row r="2499" spans="1:9" s="19" customFormat="1" ht="15.75" customHeight="1" x14ac:dyDescent="0.2">
      <c r="A2499" s="77"/>
      <c r="I2499" s="25"/>
    </row>
    <row r="2500" spans="1:9" s="19" customFormat="1" ht="15.75" customHeight="1" x14ac:dyDescent="0.2">
      <c r="A2500" s="77"/>
      <c r="I2500" s="25"/>
    </row>
    <row r="2501" spans="1:9" s="19" customFormat="1" ht="15.75" customHeight="1" x14ac:dyDescent="0.2">
      <c r="A2501" s="77"/>
      <c r="I2501" s="25"/>
    </row>
    <row r="2502" spans="1:9" s="19" customFormat="1" ht="15.75" customHeight="1" x14ac:dyDescent="0.2">
      <c r="A2502" s="77"/>
      <c r="I2502" s="25"/>
    </row>
    <row r="2503" spans="1:9" s="19" customFormat="1" ht="15.75" customHeight="1" x14ac:dyDescent="0.2">
      <c r="A2503" s="77"/>
      <c r="I2503" s="25"/>
    </row>
    <row r="2504" spans="1:9" s="19" customFormat="1" ht="15.75" customHeight="1" x14ac:dyDescent="0.2">
      <c r="A2504" s="77"/>
      <c r="I2504" s="25"/>
    </row>
    <row r="2505" spans="1:9" s="19" customFormat="1" ht="15.75" customHeight="1" x14ac:dyDescent="0.2">
      <c r="A2505" s="77"/>
      <c r="I2505" s="25"/>
    </row>
    <row r="2506" spans="1:9" s="19" customFormat="1" ht="15.75" customHeight="1" x14ac:dyDescent="0.2">
      <c r="A2506" s="77"/>
      <c r="I2506" s="25"/>
    </row>
    <row r="2507" spans="1:9" s="19" customFormat="1" ht="15.75" customHeight="1" x14ac:dyDescent="0.2">
      <c r="A2507" s="77"/>
      <c r="I2507" s="25"/>
    </row>
    <row r="2508" spans="1:9" s="19" customFormat="1" ht="15.75" customHeight="1" x14ac:dyDescent="0.2">
      <c r="A2508" s="77"/>
      <c r="I2508" s="25"/>
    </row>
    <row r="2509" spans="1:9" s="19" customFormat="1" ht="15.75" customHeight="1" x14ac:dyDescent="0.2">
      <c r="A2509" s="77"/>
      <c r="I2509" s="25"/>
    </row>
    <row r="2510" spans="1:9" s="19" customFormat="1" ht="15.75" customHeight="1" x14ac:dyDescent="0.2">
      <c r="A2510" s="77"/>
      <c r="I2510" s="25"/>
    </row>
    <row r="2511" spans="1:9" s="19" customFormat="1" ht="15.75" customHeight="1" x14ac:dyDescent="0.2">
      <c r="A2511" s="77"/>
      <c r="I2511" s="25"/>
    </row>
    <row r="2512" spans="1:9" s="19" customFormat="1" ht="15.75" customHeight="1" x14ac:dyDescent="0.2">
      <c r="A2512" s="77"/>
      <c r="I2512" s="25"/>
    </row>
    <row r="2513" spans="1:9" s="19" customFormat="1" ht="15.75" customHeight="1" x14ac:dyDescent="0.2">
      <c r="A2513" s="77"/>
      <c r="I2513" s="25"/>
    </row>
    <row r="2514" spans="1:9" s="19" customFormat="1" ht="15.75" customHeight="1" x14ac:dyDescent="0.2">
      <c r="A2514" s="77"/>
      <c r="I2514" s="25"/>
    </row>
    <row r="2515" spans="1:9" s="19" customFormat="1" ht="15.75" customHeight="1" x14ac:dyDescent="0.2">
      <c r="A2515" s="77"/>
      <c r="I2515" s="25"/>
    </row>
    <row r="2516" spans="1:9" s="19" customFormat="1" ht="15.75" customHeight="1" x14ac:dyDescent="0.2">
      <c r="A2516" s="77"/>
      <c r="I2516" s="25"/>
    </row>
    <row r="2517" spans="1:9" s="19" customFormat="1" ht="15.75" customHeight="1" x14ac:dyDescent="0.2">
      <c r="A2517" s="77"/>
      <c r="I2517" s="25"/>
    </row>
    <row r="2518" spans="1:9" s="19" customFormat="1" ht="15.75" customHeight="1" x14ac:dyDescent="0.2">
      <c r="A2518" s="77"/>
      <c r="I2518" s="25"/>
    </row>
    <row r="2519" spans="1:9" s="19" customFormat="1" ht="15.75" customHeight="1" x14ac:dyDescent="0.2">
      <c r="A2519" s="77"/>
      <c r="I2519" s="25"/>
    </row>
    <row r="2520" spans="1:9" s="19" customFormat="1" ht="15.75" customHeight="1" x14ac:dyDescent="0.2">
      <c r="A2520" s="77"/>
      <c r="I2520" s="25"/>
    </row>
    <row r="2521" spans="1:9" s="19" customFormat="1" ht="15.75" customHeight="1" x14ac:dyDescent="0.2">
      <c r="A2521" s="77"/>
      <c r="I2521" s="25"/>
    </row>
    <row r="2522" spans="1:9" s="19" customFormat="1" ht="15.75" customHeight="1" x14ac:dyDescent="0.2">
      <c r="A2522" s="77"/>
      <c r="I2522" s="25"/>
    </row>
    <row r="2523" spans="1:9" s="19" customFormat="1" ht="15.75" customHeight="1" x14ac:dyDescent="0.2">
      <c r="A2523" s="77"/>
      <c r="I2523" s="25"/>
    </row>
    <row r="2524" spans="1:9" s="19" customFormat="1" ht="15.75" customHeight="1" x14ac:dyDescent="0.2">
      <c r="A2524" s="77"/>
      <c r="I2524" s="25"/>
    </row>
    <row r="2525" spans="1:9" s="19" customFormat="1" ht="15.75" customHeight="1" x14ac:dyDescent="0.2">
      <c r="A2525" s="77"/>
      <c r="I2525" s="25"/>
    </row>
    <row r="2526" spans="1:9" s="19" customFormat="1" ht="15.75" customHeight="1" x14ac:dyDescent="0.2">
      <c r="A2526" s="77"/>
      <c r="I2526" s="25"/>
    </row>
    <row r="2527" spans="1:9" s="19" customFormat="1" ht="15.75" customHeight="1" x14ac:dyDescent="0.2">
      <c r="A2527" s="77"/>
      <c r="I2527" s="25"/>
    </row>
    <row r="2528" spans="1:9" s="19" customFormat="1" ht="15.75" customHeight="1" x14ac:dyDescent="0.2">
      <c r="A2528" s="77"/>
      <c r="I2528" s="25"/>
    </row>
    <row r="2529" spans="1:9" s="19" customFormat="1" ht="15.75" customHeight="1" x14ac:dyDescent="0.2">
      <c r="A2529" s="77"/>
      <c r="I2529" s="25"/>
    </row>
    <row r="2530" spans="1:9" s="19" customFormat="1" ht="15.75" customHeight="1" x14ac:dyDescent="0.2">
      <c r="A2530" s="77"/>
      <c r="I2530" s="25"/>
    </row>
    <row r="2531" spans="1:9" s="19" customFormat="1" ht="15.75" customHeight="1" x14ac:dyDescent="0.2">
      <c r="A2531" s="77"/>
      <c r="I2531" s="25"/>
    </row>
    <row r="2532" spans="1:9" s="19" customFormat="1" ht="15.75" customHeight="1" x14ac:dyDescent="0.2">
      <c r="A2532" s="77"/>
      <c r="I2532" s="25"/>
    </row>
    <row r="2533" spans="1:9" s="19" customFormat="1" ht="15.75" customHeight="1" x14ac:dyDescent="0.2">
      <c r="A2533" s="77"/>
      <c r="I2533" s="25"/>
    </row>
    <row r="2534" spans="1:9" s="19" customFormat="1" ht="15.75" customHeight="1" x14ac:dyDescent="0.2">
      <c r="A2534" s="77"/>
      <c r="I2534" s="25"/>
    </row>
    <row r="2535" spans="1:9" s="19" customFormat="1" ht="15.75" customHeight="1" x14ac:dyDescent="0.2">
      <c r="A2535" s="77"/>
      <c r="I2535" s="25"/>
    </row>
    <row r="2536" spans="1:9" s="19" customFormat="1" ht="15.75" customHeight="1" x14ac:dyDescent="0.2">
      <c r="A2536" s="77"/>
      <c r="I2536" s="25"/>
    </row>
    <row r="2537" spans="1:9" s="19" customFormat="1" ht="15.75" customHeight="1" x14ac:dyDescent="0.2">
      <c r="A2537" s="77"/>
      <c r="I2537" s="25"/>
    </row>
    <row r="2538" spans="1:9" s="19" customFormat="1" ht="15.75" customHeight="1" x14ac:dyDescent="0.2">
      <c r="A2538" s="77"/>
      <c r="I2538" s="25"/>
    </row>
    <row r="2539" spans="1:9" s="19" customFormat="1" ht="15.75" customHeight="1" x14ac:dyDescent="0.2">
      <c r="A2539" s="77"/>
      <c r="I2539" s="25"/>
    </row>
    <row r="2540" spans="1:9" s="19" customFormat="1" ht="15.75" customHeight="1" x14ac:dyDescent="0.2">
      <c r="A2540" s="77"/>
      <c r="I2540" s="25"/>
    </row>
    <row r="2541" spans="1:9" s="19" customFormat="1" ht="15.75" customHeight="1" x14ac:dyDescent="0.2">
      <c r="A2541" s="77"/>
      <c r="I2541" s="25"/>
    </row>
    <row r="2542" spans="1:9" s="19" customFormat="1" ht="15.75" customHeight="1" x14ac:dyDescent="0.2">
      <c r="A2542" s="77"/>
      <c r="I2542" s="25"/>
    </row>
    <row r="2543" spans="1:9" s="19" customFormat="1" ht="15.75" customHeight="1" x14ac:dyDescent="0.2">
      <c r="A2543" s="77"/>
      <c r="I2543" s="25"/>
    </row>
    <row r="2544" spans="1:9" s="19" customFormat="1" ht="15.75" customHeight="1" x14ac:dyDescent="0.2">
      <c r="A2544" s="77"/>
      <c r="I2544" s="25"/>
    </row>
    <row r="2545" spans="1:9" s="19" customFormat="1" ht="15.75" customHeight="1" x14ac:dyDescent="0.2">
      <c r="A2545" s="77"/>
      <c r="I2545" s="25"/>
    </row>
    <row r="2546" spans="1:9" s="19" customFormat="1" ht="15.75" customHeight="1" x14ac:dyDescent="0.2">
      <c r="A2546" s="77"/>
      <c r="I2546" s="25"/>
    </row>
    <row r="2547" spans="1:9" s="19" customFormat="1" ht="15.75" customHeight="1" x14ac:dyDescent="0.2">
      <c r="A2547" s="77"/>
      <c r="I2547" s="25"/>
    </row>
    <row r="2548" spans="1:9" s="19" customFormat="1" ht="15.75" customHeight="1" x14ac:dyDescent="0.2">
      <c r="A2548" s="77"/>
      <c r="I2548" s="25"/>
    </row>
    <row r="2549" spans="1:9" s="19" customFormat="1" ht="15.75" customHeight="1" x14ac:dyDescent="0.2">
      <c r="A2549" s="77"/>
      <c r="I2549" s="25"/>
    </row>
    <row r="2550" spans="1:9" s="19" customFormat="1" ht="15.75" customHeight="1" x14ac:dyDescent="0.2">
      <c r="A2550" s="77"/>
      <c r="I2550" s="25"/>
    </row>
    <row r="2551" spans="1:9" s="19" customFormat="1" ht="15.75" customHeight="1" x14ac:dyDescent="0.2">
      <c r="A2551" s="77"/>
      <c r="I2551" s="25"/>
    </row>
    <row r="2552" spans="1:9" s="19" customFormat="1" ht="15.75" customHeight="1" x14ac:dyDescent="0.2">
      <c r="A2552" s="77"/>
      <c r="I2552" s="25"/>
    </row>
    <row r="2553" spans="1:9" s="19" customFormat="1" ht="15.75" customHeight="1" x14ac:dyDescent="0.2">
      <c r="A2553" s="77"/>
      <c r="I2553" s="25"/>
    </row>
    <row r="2554" spans="1:9" s="19" customFormat="1" ht="15.75" customHeight="1" x14ac:dyDescent="0.2">
      <c r="A2554" s="77"/>
      <c r="I2554" s="25"/>
    </row>
    <row r="2555" spans="1:9" s="19" customFormat="1" ht="15.75" customHeight="1" x14ac:dyDescent="0.2">
      <c r="A2555" s="77"/>
      <c r="I2555" s="25"/>
    </row>
    <row r="2556" spans="1:9" s="19" customFormat="1" ht="15.75" customHeight="1" x14ac:dyDescent="0.2">
      <c r="A2556" s="77"/>
      <c r="I2556" s="25"/>
    </row>
    <row r="2557" spans="1:9" s="19" customFormat="1" ht="15.75" customHeight="1" x14ac:dyDescent="0.2">
      <c r="A2557" s="77"/>
      <c r="I2557" s="25"/>
    </row>
    <row r="2558" spans="1:9" s="19" customFormat="1" ht="15.75" customHeight="1" x14ac:dyDescent="0.2">
      <c r="A2558" s="77"/>
      <c r="I2558" s="25"/>
    </row>
    <row r="2559" spans="1:9" s="19" customFormat="1" ht="15.75" customHeight="1" x14ac:dyDescent="0.2">
      <c r="A2559" s="77"/>
      <c r="I2559" s="25"/>
    </row>
    <row r="2560" spans="1:9" s="19" customFormat="1" ht="15.75" customHeight="1" x14ac:dyDescent="0.2">
      <c r="A2560" s="77"/>
      <c r="I2560" s="25"/>
    </row>
    <row r="2561" spans="1:9" s="19" customFormat="1" ht="15.75" customHeight="1" x14ac:dyDescent="0.2">
      <c r="A2561" s="77"/>
      <c r="I2561" s="25"/>
    </row>
    <row r="2562" spans="1:9" s="19" customFormat="1" ht="15.75" customHeight="1" x14ac:dyDescent="0.2">
      <c r="A2562" s="77"/>
      <c r="I2562" s="25"/>
    </row>
    <row r="2563" spans="1:9" s="19" customFormat="1" ht="15.75" customHeight="1" x14ac:dyDescent="0.2">
      <c r="A2563" s="77"/>
      <c r="I2563" s="25"/>
    </row>
    <row r="2564" spans="1:9" s="19" customFormat="1" ht="15.75" customHeight="1" x14ac:dyDescent="0.2">
      <c r="A2564" s="77"/>
      <c r="I2564" s="25"/>
    </row>
    <row r="2565" spans="1:9" s="19" customFormat="1" ht="15.75" customHeight="1" x14ac:dyDescent="0.2">
      <c r="A2565" s="77"/>
      <c r="I2565" s="25"/>
    </row>
    <row r="2566" spans="1:9" s="19" customFormat="1" ht="15.75" customHeight="1" x14ac:dyDescent="0.2">
      <c r="A2566" s="77"/>
      <c r="I2566" s="25"/>
    </row>
    <row r="2567" spans="1:9" s="19" customFormat="1" ht="15.75" customHeight="1" x14ac:dyDescent="0.2">
      <c r="A2567" s="77"/>
      <c r="I2567" s="25"/>
    </row>
    <row r="2568" spans="1:9" s="19" customFormat="1" ht="15.75" customHeight="1" x14ac:dyDescent="0.2">
      <c r="A2568" s="77"/>
      <c r="I2568" s="25"/>
    </row>
    <row r="2569" spans="1:9" s="19" customFormat="1" ht="15.75" customHeight="1" x14ac:dyDescent="0.2">
      <c r="A2569" s="77"/>
      <c r="I2569" s="25"/>
    </row>
    <row r="2570" spans="1:9" s="19" customFormat="1" ht="15.75" customHeight="1" x14ac:dyDescent="0.2">
      <c r="A2570" s="77"/>
      <c r="I2570" s="25"/>
    </row>
    <row r="2571" spans="1:9" s="19" customFormat="1" ht="15.75" customHeight="1" x14ac:dyDescent="0.2">
      <c r="A2571" s="77"/>
      <c r="I2571" s="25"/>
    </row>
    <row r="2572" spans="1:9" s="19" customFormat="1" ht="15.75" customHeight="1" x14ac:dyDescent="0.2">
      <c r="A2572" s="77"/>
      <c r="I2572" s="25"/>
    </row>
    <row r="2573" spans="1:9" s="19" customFormat="1" ht="15.75" customHeight="1" x14ac:dyDescent="0.2">
      <c r="A2573" s="77"/>
      <c r="I2573" s="25"/>
    </row>
    <row r="2574" spans="1:9" s="19" customFormat="1" ht="15.75" customHeight="1" x14ac:dyDescent="0.2">
      <c r="A2574" s="77"/>
      <c r="I2574" s="25"/>
    </row>
    <row r="2575" spans="1:9" s="19" customFormat="1" ht="15.75" customHeight="1" x14ac:dyDescent="0.2">
      <c r="A2575" s="77"/>
      <c r="I2575" s="25"/>
    </row>
    <row r="2576" spans="1:9" s="19" customFormat="1" ht="15.75" customHeight="1" x14ac:dyDescent="0.2">
      <c r="A2576" s="77"/>
      <c r="I2576" s="25"/>
    </row>
    <row r="2577" spans="1:9" s="19" customFormat="1" ht="15.75" customHeight="1" x14ac:dyDescent="0.2">
      <c r="A2577" s="77"/>
      <c r="I2577" s="25"/>
    </row>
    <row r="2578" spans="1:9" s="19" customFormat="1" ht="15.75" customHeight="1" x14ac:dyDescent="0.2">
      <c r="A2578" s="77"/>
      <c r="I2578" s="25"/>
    </row>
    <row r="2579" spans="1:9" s="19" customFormat="1" ht="15.75" customHeight="1" x14ac:dyDescent="0.2">
      <c r="A2579" s="77"/>
      <c r="I2579" s="25"/>
    </row>
    <row r="2580" spans="1:9" s="19" customFormat="1" ht="15.75" customHeight="1" x14ac:dyDescent="0.2">
      <c r="A2580" s="77"/>
      <c r="I2580" s="25"/>
    </row>
    <row r="2581" spans="1:9" s="19" customFormat="1" ht="15.75" customHeight="1" x14ac:dyDescent="0.2">
      <c r="A2581" s="77"/>
      <c r="I2581" s="25"/>
    </row>
    <row r="2582" spans="1:9" s="19" customFormat="1" ht="15.75" customHeight="1" x14ac:dyDescent="0.2">
      <c r="A2582" s="77"/>
      <c r="I2582" s="25"/>
    </row>
    <row r="2583" spans="1:9" s="19" customFormat="1" ht="15.75" customHeight="1" x14ac:dyDescent="0.2">
      <c r="A2583" s="77"/>
      <c r="I2583" s="25"/>
    </row>
    <row r="2584" spans="1:9" s="19" customFormat="1" ht="15.75" customHeight="1" x14ac:dyDescent="0.2">
      <c r="A2584" s="77"/>
      <c r="I2584" s="25"/>
    </row>
    <row r="2585" spans="1:9" s="19" customFormat="1" ht="15.75" customHeight="1" x14ac:dyDescent="0.2">
      <c r="A2585" s="77"/>
      <c r="I2585" s="25"/>
    </row>
    <row r="2586" spans="1:9" s="19" customFormat="1" ht="15.75" customHeight="1" x14ac:dyDescent="0.2">
      <c r="A2586" s="77"/>
      <c r="I2586" s="25"/>
    </row>
    <row r="2587" spans="1:9" s="19" customFormat="1" ht="15.75" customHeight="1" x14ac:dyDescent="0.2">
      <c r="A2587" s="77"/>
      <c r="I2587" s="25"/>
    </row>
    <row r="2588" spans="1:9" s="19" customFormat="1" ht="15.75" customHeight="1" x14ac:dyDescent="0.2">
      <c r="A2588" s="77"/>
      <c r="I2588" s="25"/>
    </row>
    <row r="2589" spans="1:9" s="19" customFormat="1" ht="15.75" customHeight="1" x14ac:dyDescent="0.2">
      <c r="A2589" s="77"/>
      <c r="I2589" s="25"/>
    </row>
    <row r="2590" spans="1:9" s="19" customFormat="1" ht="15.75" customHeight="1" x14ac:dyDescent="0.2">
      <c r="A2590" s="77"/>
      <c r="I2590" s="25"/>
    </row>
    <row r="2591" spans="1:9" s="19" customFormat="1" ht="15.75" customHeight="1" x14ac:dyDescent="0.2">
      <c r="A2591" s="77"/>
      <c r="I2591" s="25"/>
    </row>
    <row r="2592" spans="1:9" s="19" customFormat="1" ht="15.75" customHeight="1" x14ac:dyDescent="0.2">
      <c r="A2592" s="77"/>
      <c r="I2592" s="25"/>
    </row>
    <row r="2593" spans="1:9" s="19" customFormat="1" ht="15.75" customHeight="1" x14ac:dyDescent="0.2">
      <c r="A2593" s="77"/>
      <c r="I2593" s="25"/>
    </row>
    <row r="2594" spans="1:9" s="19" customFormat="1" ht="15.75" customHeight="1" x14ac:dyDescent="0.2">
      <c r="A2594" s="77"/>
      <c r="I2594" s="25"/>
    </row>
    <row r="2595" spans="1:9" s="19" customFormat="1" ht="15.75" customHeight="1" x14ac:dyDescent="0.2">
      <c r="A2595" s="77"/>
      <c r="I2595" s="25"/>
    </row>
    <row r="2596" spans="1:9" s="19" customFormat="1" ht="15.75" customHeight="1" x14ac:dyDescent="0.2">
      <c r="A2596" s="77"/>
      <c r="I2596" s="25"/>
    </row>
    <row r="2597" spans="1:9" s="19" customFormat="1" ht="15.75" customHeight="1" x14ac:dyDescent="0.2">
      <c r="A2597" s="77"/>
      <c r="I2597" s="25"/>
    </row>
    <row r="2598" spans="1:9" s="19" customFormat="1" ht="15.75" customHeight="1" x14ac:dyDescent="0.2">
      <c r="A2598" s="77"/>
      <c r="I2598" s="25"/>
    </row>
    <row r="2599" spans="1:9" s="19" customFormat="1" ht="15.75" customHeight="1" x14ac:dyDescent="0.2">
      <c r="A2599" s="77"/>
      <c r="I2599" s="25"/>
    </row>
    <row r="2600" spans="1:9" s="19" customFormat="1" ht="15.75" customHeight="1" x14ac:dyDescent="0.2">
      <c r="A2600" s="77"/>
      <c r="I2600" s="25"/>
    </row>
    <row r="2601" spans="1:9" s="19" customFormat="1" ht="15.75" customHeight="1" x14ac:dyDescent="0.2">
      <c r="A2601" s="77"/>
      <c r="I2601" s="25"/>
    </row>
    <row r="2602" spans="1:9" s="19" customFormat="1" ht="15.75" customHeight="1" x14ac:dyDescent="0.2">
      <c r="A2602" s="77"/>
      <c r="I2602" s="25"/>
    </row>
    <row r="2603" spans="1:9" s="19" customFormat="1" ht="15.75" customHeight="1" x14ac:dyDescent="0.2">
      <c r="A2603" s="77"/>
      <c r="I2603" s="25"/>
    </row>
    <row r="2604" spans="1:9" s="19" customFormat="1" ht="15.75" customHeight="1" x14ac:dyDescent="0.2">
      <c r="A2604" s="77"/>
      <c r="I2604" s="25"/>
    </row>
    <row r="2605" spans="1:9" s="19" customFormat="1" ht="15.75" customHeight="1" x14ac:dyDescent="0.2">
      <c r="A2605" s="77"/>
      <c r="I2605" s="25"/>
    </row>
    <row r="2606" spans="1:9" s="19" customFormat="1" ht="15.75" customHeight="1" x14ac:dyDescent="0.2">
      <c r="A2606" s="77"/>
      <c r="I2606" s="25"/>
    </row>
    <row r="2607" spans="1:9" s="19" customFormat="1" ht="15.75" customHeight="1" x14ac:dyDescent="0.2">
      <c r="A2607" s="77"/>
      <c r="I2607" s="25"/>
    </row>
    <row r="2608" spans="1:9" s="19" customFormat="1" ht="15.75" customHeight="1" x14ac:dyDescent="0.2">
      <c r="A2608" s="77"/>
      <c r="I2608" s="25"/>
    </row>
    <row r="2609" spans="1:9" s="19" customFormat="1" ht="15.75" customHeight="1" x14ac:dyDescent="0.2">
      <c r="A2609" s="77"/>
      <c r="I2609" s="25"/>
    </row>
    <row r="2610" spans="1:9" s="19" customFormat="1" ht="15.75" customHeight="1" x14ac:dyDescent="0.2">
      <c r="A2610" s="77"/>
      <c r="I2610" s="25"/>
    </row>
    <row r="2611" spans="1:9" s="19" customFormat="1" ht="15.75" customHeight="1" x14ac:dyDescent="0.2">
      <c r="A2611" s="77"/>
      <c r="I2611" s="25"/>
    </row>
    <row r="2612" spans="1:9" s="19" customFormat="1" ht="15.75" customHeight="1" x14ac:dyDescent="0.2">
      <c r="A2612" s="77"/>
      <c r="I2612" s="25"/>
    </row>
    <row r="2613" spans="1:9" s="19" customFormat="1" ht="15.75" customHeight="1" x14ac:dyDescent="0.2">
      <c r="A2613" s="77"/>
      <c r="I2613" s="25"/>
    </row>
    <row r="2614" spans="1:9" s="19" customFormat="1" ht="15.75" customHeight="1" x14ac:dyDescent="0.2">
      <c r="A2614" s="77"/>
      <c r="I2614" s="25"/>
    </row>
    <row r="2615" spans="1:9" s="19" customFormat="1" ht="15.75" customHeight="1" x14ac:dyDescent="0.2">
      <c r="A2615" s="77"/>
      <c r="I2615" s="25"/>
    </row>
    <row r="2616" spans="1:9" s="19" customFormat="1" ht="15.75" customHeight="1" x14ac:dyDescent="0.2">
      <c r="A2616" s="77"/>
      <c r="I2616" s="25"/>
    </row>
    <row r="2617" spans="1:9" s="19" customFormat="1" ht="15.75" customHeight="1" x14ac:dyDescent="0.2">
      <c r="A2617" s="77"/>
      <c r="I2617" s="25"/>
    </row>
    <row r="2618" spans="1:9" s="19" customFormat="1" ht="15.75" customHeight="1" x14ac:dyDescent="0.2">
      <c r="A2618" s="77"/>
      <c r="I2618" s="25"/>
    </row>
    <row r="2619" spans="1:9" s="19" customFormat="1" ht="15.75" customHeight="1" x14ac:dyDescent="0.2">
      <c r="A2619" s="77"/>
      <c r="I2619" s="25"/>
    </row>
    <row r="2620" spans="1:9" s="19" customFormat="1" ht="15.75" customHeight="1" x14ac:dyDescent="0.2">
      <c r="A2620" s="77"/>
      <c r="I2620" s="25"/>
    </row>
    <row r="2621" spans="1:9" s="19" customFormat="1" ht="15.75" customHeight="1" x14ac:dyDescent="0.2">
      <c r="A2621" s="77"/>
      <c r="I2621" s="25"/>
    </row>
    <row r="2622" spans="1:9" s="19" customFormat="1" ht="15.75" customHeight="1" x14ac:dyDescent="0.2">
      <c r="A2622" s="77"/>
      <c r="I2622" s="25"/>
    </row>
    <row r="2623" spans="1:9" s="19" customFormat="1" ht="15.75" customHeight="1" x14ac:dyDescent="0.2">
      <c r="A2623" s="77"/>
      <c r="I2623" s="25"/>
    </row>
    <row r="2624" spans="1:9" s="19" customFormat="1" ht="15.75" customHeight="1" x14ac:dyDescent="0.2">
      <c r="A2624" s="77"/>
      <c r="I2624" s="25"/>
    </row>
    <row r="2625" spans="1:9" s="19" customFormat="1" ht="15.75" customHeight="1" x14ac:dyDescent="0.2">
      <c r="A2625" s="77"/>
      <c r="I2625" s="25"/>
    </row>
    <row r="2626" spans="1:9" s="19" customFormat="1" ht="15.75" customHeight="1" x14ac:dyDescent="0.2">
      <c r="A2626" s="77"/>
      <c r="I2626" s="25"/>
    </row>
    <row r="2627" spans="1:9" s="19" customFormat="1" ht="15.75" customHeight="1" x14ac:dyDescent="0.2">
      <c r="A2627" s="77"/>
      <c r="I2627" s="25"/>
    </row>
    <row r="2628" spans="1:9" s="19" customFormat="1" ht="15.75" customHeight="1" x14ac:dyDescent="0.2">
      <c r="A2628" s="77"/>
      <c r="I2628" s="25"/>
    </row>
    <row r="2629" spans="1:9" s="19" customFormat="1" ht="15.75" customHeight="1" x14ac:dyDescent="0.2">
      <c r="A2629" s="77"/>
      <c r="I2629" s="25"/>
    </row>
    <row r="2630" spans="1:9" s="19" customFormat="1" ht="15.75" customHeight="1" x14ac:dyDescent="0.2">
      <c r="A2630" s="77"/>
      <c r="I2630" s="25"/>
    </row>
    <row r="2631" spans="1:9" s="19" customFormat="1" ht="15.75" customHeight="1" x14ac:dyDescent="0.2">
      <c r="A2631" s="77"/>
      <c r="I2631" s="25"/>
    </row>
    <row r="2632" spans="1:9" s="19" customFormat="1" ht="15.75" customHeight="1" x14ac:dyDescent="0.2">
      <c r="A2632" s="77"/>
      <c r="I2632" s="25"/>
    </row>
    <row r="2633" spans="1:9" s="19" customFormat="1" ht="15.75" customHeight="1" x14ac:dyDescent="0.2">
      <c r="A2633" s="77"/>
      <c r="I2633" s="25"/>
    </row>
    <row r="2634" spans="1:9" s="19" customFormat="1" ht="15.75" customHeight="1" x14ac:dyDescent="0.2">
      <c r="A2634" s="77"/>
      <c r="I2634" s="25"/>
    </row>
    <row r="2635" spans="1:9" s="19" customFormat="1" ht="15.75" customHeight="1" x14ac:dyDescent="0.2">
      <c r="A2635" s="77"/>
      <c r="I2635" s="25"/>
    </row>
    <row r="2636" spans="1:9" s="19" customFormat="1" ht="15.75" customHeight="1" x14ac:dyDescent="0.2">
      <c r="A2636" s="77"/>
      <c r="I2636" s="25"/>
    </row>
    <row r="2637" spans="1:9" s="19" customFormat="1" ht="15.75" customHeight="1" x14ac:dyDescent="0.2">
      <c r="A2637" s="77"/>
      <c r="I2637" s="25"/>
    </row>
    <row r="2638" spans="1:9" s="19" customFormat="1" ht="15.75" customHeight="1" x14ac:dyDescent="0.2">
      <c r="A2638" s="77"/>
      <c r="I2638" s="25"/>
    </row>
    <row r="2639" spans="1:9" s="19" customFormat="1" ht="15.75" customHeight="1" x14ac:dyDescent="0.2">
      <c r="A2639" s="77"/>
      <c r="I2639" s="25"/>
    </row>
    <row r="2640" spans="1:9" s="19" customFormat="1" ht="15.75" customHeight="1" x14ac:dyDescent="0.2">
      <c r="A2640" s="77"/>
      <c r="I2640" s="25"/>
    </row>
    <row r="2641" spans="1:9" s="19" customFormat="1" ht="15.75" customHeight="1" x14ac:dyDescent="0.2">
      <c r="A2641" s="77"/>
      <c r="I2641" s="25"/>
    </row>
    <row r="2642" spans="1:9" s="19" customFormat="1" ht="15.75" customHeight="1" x14ac:dyDescent="0.2">
      <c r="A2642" s="77"/>
      <c r="I2642" s="25"/>
    </row>
    <row r="2643" spans="1:9" s="19" customFormat="1" ht="15.75" customHeight="1" x14ac:dyDescent="0.2">
      <c r="A2643" s="77"/>
      <c r="I2643" s="25"/>
    </row>
    <row r="2644" spans="1:9" s="19" customFormat="1" ht="15.75" customHeight="1" x14ac:dyDescent="0.2">
      <c r="A2644" s="77"/>
      <c r="I2644" s="25"/>
    </row>
    <row r="2645" spans="1:9" s="19" customFormat="1" ht="15.75" customHeight="1" x14ac:dyDescent="0.2">
      <c r="A2645" s="77"/>
      <c r="I2645" s="25"/>
    </row>
    <row r="2646" spans="1:9" s="19" customFormat="1" ht="15.75" customHeight="1" x14ac:dyDescent="0.2">
      <c r="A2646" s="77"/>
      <c r="I2646" s="25"/>
    </row>
    <row r="2647" spans="1:9" s="19" customFormat="1" ht="15.75" customHeight="1" x14ac:dyDescent="0.2">
      <c r="A2647" s="77"/>
      <c r="I2647" s="25"/>
    </row>
    <row r="2648" spans="1:9" s="19" customFormat="1" ht="15.75" customHeight="1" x14ac:dyDescent="0.2">
      <c r="A2648" s="77"/>
      <c r="I2648" s="25"/>
    </row>
    <row r="2649" spans="1:9" s="19" customFormat="1" ht="15.75" customHeight="1" x14ac:dyDescent="0.2">
      <c r="A2649" s="77"/>
      <c r="I2649" s="25"/>
    </row>
    <row r="2650" spans="1:9" s="19" customFormat="1" ht="15.75" customHeight="1" x14ac:dyDescent="0.2">
      <c r="A2650" s="77"/>
      <c r="I2650" s="25"/>
    </row>
    <row r="2651" spans="1:9" s="19" customFormat="1" ht="15.75" customHeight="1" x14ac:dyDescent="0.2">
      <c r="A2651" s="77"/>
      <c r="I2651" s="25"/>
    </row>
    <row r="2652" spans="1:9" s="19" customFormat="1" ht="15.75" customHeight="1" x14ac:dyDescent="0.2">
      <c r="A2652" s="77"/>
      <c r="I2652" s="25"/>
    </row>
    <row r="2653" spans="1:9" s="19" customFormat="1" ht="15.75" customHeight="1" x14ac:dyDescent="0.2">
      <c r="A2653" s="77"/>
      <c r="I2653" s="25"/>
    </row>
    <row r="2654" spans="1:9" s="19" customFormat="1" ht="15.75" customHeight="1" x14ac:dyDescent="0.2">
      <c r="A2654" s="77"/>
      <c r="I2654" s="25"/>
    </row>
    <row r="2655" spans="1:9" s="19" customFormat="1" ht="15.75" customHeight="1" x14ac:dyDescent="0.2">
      <c r="A2655" s="77"/>
      <c r="I2655" s="25"/>
    </row>
    <row r="2656" spans="1:9" s="19" customFormat="1" ht="15.75" customHeight="1" x14ac:dyDescent="0.2">
      <c r="A2656" s="77"/>
      <c r="I2656" s="25"/>
    </row>
    <row r="2657" spans="1:9" s="19" customFormat="1" ht="15.75" customHeight="1" x14ac:dyDescent="0.2">
      <c r="A2657" s="77"/>
      <c r="I2657" s="25"/>
    </row>
    <row r="2658" spans="1:9" s="19" customFormat="1" ht="15.75" customHeight="1" x14ac:dyDescent="0.2">
      <c r="A2658" s="77"/>
      <c r="I2658" s="25"/>
    </row>
    <row r="2659" spans="1:9" s="19" customFormat="1" ht="15.75" customHeight="1" x14ac:dyDescent="0.2">
      <c r="A2659" s="77"/>
      <c r="I2659" s="25"/>
    </row>
    <row r="2660" spans="1:9" s="19" customFormat="1" ht="15.75" customHeight="1" x14ac:dyDescent="0.2">
      <c r="A2660" s="77"/>
      <c r="I2660" s="25"/>
    </row>
    <row r="2661" spans="1:9" s="19" customFormat="1" ht="15.75" customHeight="1" x14ac:dyDescent="0.2">
      <c r="A2661" s="77"/>
      <c r="I2661" s="25"/>
    </row>
    <row r="2662" spans="1:9" s="19" customFormat="1" ht="15.75" customHeight="1" x14ac:dyDescent="0.2">
      <c r="A2662" s="77"/>
      <c r="I2662" s="25"/>
    </row>
    <row r="2663" spans="1:9" s="19" customFormat="1" ht="15.75" customHeight="1" x14ac:dyDescent="0.2">
      <c r="A2663" s="77"/>
      <c r="I2663" s="25"/>
    </row>
    <row r="2664" spans="1:9" s="19" customFormat="1" ht="15.75" customHeight="1" x14ac:dyDescent="0.2">
      <c r="A2664" s="77"/>
      <c r="I2664" s="25"/>
    </row>
    <row r="2665" spans="1:9" s="19" customFormat="1" ht="15.75" customHeight="1" x14ac:dyDescent="0.2">
      <c r="A2665" s="77"/>
      <c r="I2665" s="25"/>
    </row>
    <row r="2666" spans="1:9" s="19" customFormat="1" ht="15.75" customHeight="1" x14ac:dyDescent="0.2">
      <c r="A2666" s="77"/>
      <c r="I2666" s="25"/>
    </row>
    <row r="2667" spans="1:9" s="19" customFormat="1" ht="15.75" customHeight="1" x14ac:dyDescent="0.2">
      <c r="A2667" s="77"/>
      <c r="I2667" s="25"/>
    </row>
    <row r="2668" spans="1:9" s="19" customFormat="1" ht="15.75" customHeight="1" x14ac:dyDescent="0.2">
      <c r="A2668" s="77"/>
      <c r="I2668" s="25"/>
    </row>
    <row r="2669" spans="1:9" s="19" customFormat="1" ht="15.75" customHeight="1" x14ac:dyDescent="0.2">
      <c r="A2669" s="77"/>
      <c r="I2669" s="25"/>
    </row>
    <row r="2670" spans="1:9" s="19" customFormat="1" ht="15.75" customHeight="1" x14ac:dyDescent="0.2">
      <c r="A2670" s="77"/>
      <c r="I2670" s="25"/>
    </row>
    <row r="2671" spans="1:9" s="19" customFormat="1" ht="15.75" customHeight="1" x14ac:dyDescent="0.2">
      <c r="A2671" s="77"/>
      <c r="I2671" s="25"/>
    </row>
    <row r="2672" spans="1:9" s="19" customFormat="1" ht="15.75" customHeight="1" x14ac:dyDescent="0.2">
      <c r="A2672" s="77"/>
      <c r="I2672" s="25"/>
    </row>
    <row r="2673" spans="1:9" s="19" customFormat="1" ht="15.75" customHeight="1" x14ac:dyDescent="0.2">
      <c r="A2673" s="77"/>
      <c r="I2673" s="25"/>
    </row>
    <row r="2674" spans="1:9" s="19" customFormat="1" ht="15.75" customHeight="1" x14ac:dyDescent="0.2">
      <c r="A2674" s="77"/>
      <c r="I2674" s="25"/>
    </row>
    <row r="2675" spans="1:9" s="19" customFormat="1" ht="15.75" customHeight="1" x14ac:dyDescent="0.2">
      <c r="A2675" s="77"/>
      <c r="I2675" s="25"/>
    </row>
    <row r="2676" spans="1:9" s="19" customFormat="1" ht="15.75" customHeight="1" x14ac:dyDescent="0.2">
      <c r="A2676" s="77"/>
      <c r="I2676" s="25"/>
    </row>
    <row r="2677" spans="1:9" s="19" customFormat="1" ht="15.75" customHeight="1" x14ac:dyDescent="0.2">
      <c r="A2677" s="77"/>
      <c r="I2677" s="25"/>
    </row>
    <row r="2678" spans="1:9" s="19" customFormat="1" ht="15.75" customHeight="1" x14ac:dyDescent="0.2">
      <c r="A2678" s="77"/>
      <c r="I2678" s="25"/>
    </row>
    <row r="2679" spans="1:9" s="19" customFormat="1" ht="15.75" customHeight="1" x14ac:dyDescent="0.2">
      <c r="A2679" s="77"/>
      <c r="I2679" s="25"/>
    </row>
    <row r="2680" spans="1:9" s="19" customFormat="1" ht="15.75" customHeight="1" x14ac:dyDescent="0.2">
      <c r="A2680" s="77"/>
      <c r="I2680" s="25"/>
    </row>
    <row r="2681" spans="1:9" s="19" customFormat="1" ht="15.75" customHeight="1" x14ac:dyDescent="0.2">
      <c r="A2681" s="77"/>
      <c r="I2681" s="25"/>
    </row>
    <row r="2682" spans="1:9" s="19" customFormat="1" ht="15.75" customHeight="1" x14ac:dyDescent="0.2">
      <c r="A2682" s="77"/>
      <c r="I2682" s="25"/>
    </row>
    <row r="2683" spans="1:9" s="19" customFormat="1" ht="15.75" customHeight="1" x14ac:dyDescent="0.2">
      <c r="A2683" s="77"/>
      <c r="I2683" s="25"/>
    </row>
    <row r="2684" spans="1:9" s="19" customFormat="1" ht="15.75" customHeight="1" x14ac:dyDescent="0.2">
      <c r="A2684" s="77"/>
      <c r="I2684" s="25"/>
    </row>
    <row r="2685" spans="1:9" s="19" customFormat="1" ht="15.75" customHeight="1" x14ac:dyDescent="0.2">
      <c r="A2685" s="77"/>
      <c r="I2685" s="25"/>
    </row>
    <row r="2686" spans="1:9" s="19" customFormat="1" ht="15.75" customHeight="1" x14ac:dyDescent="0.2">
      <c r="A2686" s="77"/>
      <c r="I2686" s="25"/>
    </row>
    <row r="2687" spans="1:9" s="19" customFormat="1" ht="15.75" customHeight="1" x14ac:dyDescent="0.2">
      <c r="A2687" s="77"/>
      <c r="I2687" s="25"/>
    </row>
    <row r="2688" spans="1:9" s="19" customFormat="1" ht="15.75" customHeight="1" x14ac:dyDescent="0.2">
      <c r="A2688" s="77"/>
      <c r="I2688" s="25"/>
    </row>
    <row r="2689" spans="1:9" s="19" customFormat="1" ht="15.75" customHeight="1" x14ac:dyDescent="0.2">
      <c r="A2689" s="77"/>
      <c r="I2689" s="25"/>
    </row>
    <row r="2690" spans="1:9" s="19" customFormat="1" ht="15.75" customHeight="1" x14ac:dyDescent="0.2">
      <c r="A2690" s="77"/>
      <c r="I2690" s="25"/>
    </row>
    <row r="2691" spans="1:9" s="19" customFormat="1" ht="15.75" customHeight="1" x14ac:dyDescent="0.2">
      <c r="A2691" s="77"/>
      <c r="I2691" s="25"/>
    </row>
    <row r="2692" spans="1:9" s="19" customFormat="1" ht="15.75" customHeight="1" x14ac:dyDescent="0.2">
      <c r="A2692" s="77"/>
      <c r="I2692" s="25"/>
    </row>
    <row r="2693" spans="1:9" s="19" customFormat="1" ht="15.75" customHeight="1" x14ac:dyDescent="0.2">
      <c r="A2693" s="77"/>
      <c r="I2693" s="25"/>
    </row>
    <row r="2694" spans="1:9" s="19" customFormat="1" ht="15.75" customHeight="1" x14ac:dyDescent="0.2">
      <c r="A2694" s="77"/>
      <c r="I2694" s="25"/>
    </row>
    <row r="2695" spans="1:9" s="19" customFormat="1" ht="15.75" customHeight="1" x14ac:dyDescent="0.2">
      <c r="A2695" s="77"/>
      <c r="I2695" s="25"/>
    </row>
    <row r="2696" spans="1:9" s="19" customFormat="1" ht="15.75" customHeight="1" x14ac:dyDescent="0.2">
      <c r="A2696" s="77"/>
      <c r="I2696" s="25"/>
    </row>
    <row r="2697" spans="1:9" s="19" customFormat="1" ht="15.75" customHeight="1" x14ac:dyDescent="0.2">
      <c r="A2697" s="77"/>
      <c r="I2697" s="25"/>
    </row>
    <row r="2698" spans="1:9" s="19" customFormat="1" ht="15.75" customHeight="1" x14ac:dyDescent="0.2">
      <c r="A2698" s="77"/>
      <c r="I2698" s="25"/>
    </row>
    <row r="2699" spans="1:9" s="19" customFormat="1" ht="15.75" customHeight="1" x14ac:dyDescent="0.2">
      <c r="A2699" s="77"/>
      <c r="I2699" s="25"/>
    </row>
    <row r="2700" spans="1:9" s="19" customFormat="1" ht="15.75" customHeight="1" x14ac:dyDescent="0.2">
      <c r="A2700" s="77"/>
      <c r="I2700" s="25"/>
    </row>
    <row r="2701" spans="1:9" s="19" customFormat="1" ht="15.75" customHeight="1" x14ac:dyDescent="0.2">
      <c r="A2701" s="77"/>
      <c r="I2701" s="25"/>
    </row>
    <row r="2702" spans="1:9" s="19" customFormat="1" ht="15.75" customHeight="1" x14ac:dyDescent="0.2">
      <c r="A2702" s="77"/>
      <c r="I2702" s="25"/>
    </row>
    <row r="2703" spans="1:9" s="19" customFormat="1" ht="15.75" customHeight="1" x14ac:dyDescent="0.2">
      <c r="A2703" s="77"/>
      <c r="I2703" s="25"/>
    </row>
    <row r="2704" spans="1:9" s="19" customFormat="1" ht="15.75" customHeight="1" x14ac:dyDescent="0.2">
      <c r="A2704" s="77"/>
      <c r="I2704" s="25"/>
    </row>
    <row r="2705" spans="1:9" s="19" customFormat="1" ht="15.75" customHeight="1" x14ac:dyDescent="0.2">
      <c r="A2705" s="77"/>
      <c r="I2705" s="25"/>
    </row>
    <row r="2706" spans="1:9" s="19" customFormat="1" ht="15.75" customHeight="1" x14ac:dyDescent="0.2">
      <c r="A2706" s="77"/>
      <c r="I2706" s="25"/>
    </row>
    <row r="2707" spans="1:9" s="19" customFormat="1" ht="15.75" customHeight="1" x14ac:dyDescent="0.2">
      <c r="A2707" s="77"/>
      <c r="I2707" s="25"/>
    </row>
    <row r="2708" spans="1:9" s="19" customFormat="1" ht="15.75" customHeight="1" x14ac:dyDescent="0.2">
      <c r="A2708" s="77"/>
      <c r="I2708" s="25"/>
    </row>
    <row r="2709" spans="1:9" s="19" customFormat="1" ht="15.75" customHeight="1" x14ac:dyDescent="0.2">
      <c r="A2709" s="77"/>
      <c r="I2709" s="25"/>
    </row>
    <row r="2710" spans="1:9" s="19" customFormat="1" ht="15.75" customHeight="1" x14ac:dyDescent="0.2">
      <c r="A2710" s="77"/>
      <c r="I2710" s="25"/>
    </row>
    <row r="2711" spans="1:9" s="19" customFormat="1" ht="15.75" customHeight="1" x14ac:dyDescent="0.2">
      <c r="A2711" s="77"/>
      <c r="I2711" s="25"/>
    </row>
    <row r="2712" spans="1:9" s="19" customFormat="1" ht="15.75" customHeight="1" x14ac:dyDescent="0.2">
      <c r="A2712" s="77"/>
      <c r="I2712" s="25"/>
    </row>
    <row r="2713" spans="1:9" s="19" customFormat="1" ht="15.75" customHeight="1" x14ac:dyDescent="0.2">
      <c r="A2713" s="77"/>
      <c r="I2713" s="25"/>
    </row>
    <row r="2714" spans="1:9" s="19" customFormat="1" ht="15.75" customHeight="1" x14ac:dyDescent="0.2">
      <c r="A2714" s="77"/>
      <c r="I2714" s="25"/>
    </row>
    <row r="2715" spans="1:9" s="19" customFormat="1" ht="15.75" customHeight="1" x14ac:dyDescent="0.2">
      <c r="A2715" s="77"/>
      <c r="I2715" s="25"/>
    </row>
    <row r="2716" spans="1:9" s="19" customFormat="1" ht="15.75" customHeight="1" x14ac:dyDescent="0.2">
      <c r="A2716" s="77"/>
      <c r="I2716" s="25"/>
    </row>
    <row r="2717" spans="1:9" s="19" customFormat="1" ht="15.75" customHeight="1" x14ac:dyDescent="0.2">
      <c r="A2717" s="77"/>
      <c r="I2717" s="25"/>
    </row>
    <row r="2718" spans="1:9" s="19" customFormat="1" ht="15.75" customHeight="1" x14ac:dyDescent="0.2">
      <c r="A2718" s="77"/>
      <c r="I2718" s="25"/>
    </row>
    <row r="2719" spans="1:9" s="19" customFormat="1" ht="15.75" customHeight="1" x14ac:dyDescent="0.2">
      <c r="A2719" s="77"/>
      <c r="I2719" s="25"/>
    </row>
    <row r="2720" spans="1:9" s="19" customFormat="1" ht="15.75" customHeight="1" x14ac:dyDescent="0.2">
      <c r="A2720" s="77"/>
      <c r="I2720" s="25"/>
    </row>
    <row r="2721" spans="1:9" s="19" customFormat="1" ht="15.75" customHeight="1" x14ac:dyDescent="0.2">
      <c r="A2721" s="77"/>
      <c r="I2721" s="25"/>
    </row>
    <row r="2722" spans="1:9" s="19" customFormat="1" ht="15.75" customHeight="1" x14ac:dyDescent="0.2">
      <c r="A2722" s="77"/>
      <c r="I2722" s="25"/>
    </row>
    <row r="2723" spans="1:9" s="19" customFormat="1" ht="15.75" customHeight="1" x14ac:dyDescent="0.2">
      <c r="A2723" s="77"/>
      <c r="I2723" s="25"/>
    </row>
    <row r="2724" spans="1:9" s="19" customFormat="1" ht="15.75" customHeight="1" x14ac:dyDescent="0.2">
      <c r="A2724" s="77"/>
      <c r="I2724" s="25"/>
    </row>
    <row r="2725" spans="1:9" s="19" customFormat="1" ht="15.75" customHeight="1" x14ac:dyDescent="0.2">
      <c r="A2725" s="77"/>
      <c r="I2725" s="25"/>
    </row>
    <row r="2726" spans="1:9" s="19" customFormat="1" ht="15.75" customHeight="1" x14ac:dyDescent="0.2">
      <c r="A2726" s="77"/>
      <c r="I2726" s="25"/>
    </row>
    <row r="2727" spans="1:9" s="19" customFormat="1" ht="15.75" customHeight="1" x14ac:dyDescent="0.2">
      <c r="A2727" s="77"/>
      <c r="I2727" s="25"/>
    </row>
    <row r="2728" spans="1:9" s="19" customFormat="1" ht="15.75" customHeight="1" x14ac:dyDescent="0.2">
      <c r="A2728" s="77"/>
      <c r="I2728" s="25"/>
    </row>
    <row r="2729" spans="1:9" s="19" customFormat="1" ht="15.75" customHeight="1" x14ac:dyDescent="0.2">
      <c r="A2729" s="77"/>
      <c r="I2729" s="25"/>
    </row>
    <row r="2730" spans="1:9" s="19" customFormat="1" ht="15.75" customHeight="1" x14ac:dyDescent="0.2">
      <c r="A2730" s="77"/>
      <c r="I2730" s="25"/>
    </row>
    <row r="2731" spans="1:9" s="19" customFormat="1" ht="15.75" customHeight="1" x14ac:dyDescent="0.2">
      <c r="A2731" s="77"/>
      <c r="I2731" s="25"/>
    </row>
    <row r="2732" spans="1:9" s="19" customFormat="1" ht="15.75" customHeight="1" x14ac:dyDescent="0.2">
      <c r="A2732" s="77"/>
      <c r="I2732" s="25"/>
    </row>
    <row r="2733" spans="1:9" s="19" customFormat="1" ht="15.75" customHeight="1" x14ac:dyDescent="0.2">
      <c r="A2733" s="77"/>
      <c r="I2733" s="25"/>
    </row>
    <row r="2734" spans="1:9" s="19" customFormat="1" ht="15.75" customHeight="1" x14ac:dyDescent="0.2">
      <c r="A2734" s="77"/>
      <c r="I2734" s="25"/>
    </row>
    <row r="2735" spans="1:9" s="19" customFormat="1" ht="15.75" customHeight="1" x14ac:dyDescent="0.2">
      <c r="A2735" s="77"/>
      <c r="I2735" s="25"/>
    </row>
    <row r="2736" spans="1:9" s="19" customFormat="1" ht="15.75" customHeight="1" x14ac:dyDescent="0.2">
      <c r="A2736" s="77"/>
      <c r="I2736" s="25"/>
    </row>
    <row r="2737" spans="1:9" s="19" customFormat="1" ht="15.75" customHeight="1" x14ac:dyDescent="0.2">
      <c r="A2737" s="77"/>
      <c r="I2737" s="25"/>
    </row>
    <row r="2738" spans="1:9" s="19" customFormat="1" ht="15.75" customHeight="1" x14ac:dyDescent="0.2">
      <c r="A2738" s="77"/>
      <c r="I2738" s="25"/>
    </row>
    <row r="2739" spans="1:9" s="19" customFormat="1" ht="15.75" customHeight="1" x14ac:dyDescent="0.2">
      <c r="A2739" s="77"/>
      <c r="I2739" s="25"/>
    </row>
    <row r="2740" spans="1:9" s="19" customFormat="1" ht="15.75" customHeight="1" x14ac:dyDescent="0.2">
      <c r="A2740" s="77"/>
      <c r="I2740" s="25"/>
    </row>
    <row r="2741" spans="1:9" s="19" customFormat="1" ht="15.75" customHeight="1" x14ac:dyDescent="0.2">
      <c r="A2741" s="77"/>
      <c r="I2741" s="25"/>
    </row>
    <row r="2742" spans="1:9" s="19" customFormat="1" ht="15.75" customHeight="1" x14ac:dyDescent="0.2">
      <c r="A2742" s="77"/>
      <c r="I2742" s="25"/>
    </row>
    <row r="2743" spans="1:9" s="19" customFormat="1" ht="15.75" customHeight="1" x14ac:dyDescent="0.2">
      <c r="A2743" s="77"/>
      <c r="I2743" s="25"/>
    </row>
    <row r="2744" spans="1:9" s="19" customFormat="1" ht="15.75" customHeight="1" x14ac:dyDescent="0.2">
      <c r="A2744" s="77"/>
      <c r="I2744" s="25"/>
    </row>
    <row r="2745" spans="1:9" s="19" customFormat="1" ht="15.75" customHeight="1" x14ac:dyDescent="0.2">
      <c r="A2745" s="77"/>
      <c r="I2745" s="25"/>
    </row>
    <row r="2746" spans="1:9" s="19" customFormat="1" ht="15.75" customHeight="1" x14ac:dyDescent="0.2">
      <c r="A2746" s="77"/>
      <c r="I2746" s="25"/>
    </row>
    <row r="2747" spans="1:9" s="19" customFormat="1" ht="15.75" customHeight="1" x14ac:dyDescent="0.2">
      <c r="A2747" s="77"/>
      <c r="I2747" s="25"/>
    </row>
    <row r="2748" spans="1:9" s="19" customFormat="1" ht="15.75" customHeight="1" x14ac:dyDescent="0.2">
      <c r="A2748" s="77"/>
      <c r="I2748" s="25"/>
    </row>
    <row r="2749" spans="1:9" s="19" customFormat="1" ht="15.75" customHeight="1" x14ac:dyDescent="0.2">
      <c r="A2749" s="77"/>
      <c r="I2749" s="25"/>
    </row>
    <row r="2750" spans="1:9" s="19" customFormat="1" ht="15.75" customHeight="1" x14ac:dyDescent="0.2">
      <c r="A2750" s="77"/>
      <c r="I2750" s="25"/>
    </row>
    <row r="2751" spans="1:9" s="19" customFormat="1" ht="15.75" customHeight="1" x14ac:dyDescent="0.2">
      <c r="A2751" s="77"/>
      <c r="I2751" s="25"/>
    </row>
    <row r="2752" spans="1:9" s="19" customFormat="1" ht="15.75" customHeight="1" x14ac:dyDescent="0.2">
      <c r="A2752" s="77"/>
      <c r="I2752" s="25"/>
    </row>
    <row r="2753" spans="1:9" s="19" customFormat="1" ht="15.75" customHeight="1" x14ac:dyDescent="0.2">
      <c r="A2753" s="77"/>
      <c r="I2753" s="25"/>
    </row>
    <row r="2754" spans="1:9" s="19" customFormat="1" ht="15.75" customHeight="1" x14ac:dyDescent="0.2">
      <c r="A2754" s="77"/>
      <c r="I2754" s="25"/>
    </row>
    <row r="2755" spans="1:9" s="19" customFormat="1" ht="15.75" customHeight="1" x14ac:dyDescent="0.2">
      <c r="A2755" s="77"/>
      <c r="I2755" s="25"/>
    </row>
    <row r="2756" spans="1:9" s="19" customFormat="1" ht="15.75" customHeight="1" x14ac:dyDescent="0.2">
      <c r="A2756" s="77"/>
      <c r="I2756" s="25"/>
    </row>
    <row r="2757" spans="1:9" s="19" customFormat="1" ht="15.75" customHeight="1" x14ac:dyDescent="0.2">
      <c r="A2757" s="77"/>
      <c r="I2757" s="25"/>
    </row>
    <row r="2758" spans="1:9" s="19" customFormat="1" ht="15.75" customHeight="1" x14ac:dyDescent="0.2">
      <c r="A2758" s="77"/>
      <c r="I2758" s="25"/>
    </row>
    <row r="2759" spans="1:9" s="19" customFormat="1" ht="15.75" customHeight="1" x14ac:dyDescent="0.2">
      <c r="A2759" s="77"/>
      <c r="I2759" s="25"/>
    </row>
    <row r="2760" spans="1:9" s="19" customFormat="1" ht="15.75" customHeight="1" x14ac:dyDescent="0.2">
      <c r="A2760" s="77"/>
      <c r="I2760" s="25"/>
    </row>
    <row r="2761" spans="1:9" s="19" customFormat="1" ht="15.75" customHeight="1" x14ac:dyDescent="0.2">
      <c r="A2761" s="77"/>
      <c r="I2761" s="25"/>
    </row>
    <row r="2762" spans="1:9" s="19" customFormat="1" ht="15.75" customHeight="1" x14ac:dyDescent="0.2">
      <c r="A2762" s="77"/>
      <c r="I2762" s="25"/>
    </row>
    <row r="2763" spans="1:9" s="19" customFormat="1" ht="15.75" customHeight="1" x14ac:dyDescent="0.2">
      <c r="A2763" s="77"/>
      <c r="I2763" s="25"/>
    </row>
    <row r="2764" spans="1:9" s="19" customFormat="1" ht="15.75" customHeight="1" x14ac:dyDescent="0.2">
      <c r="A2764" s="77"/>
      <c r="I2764" s="25"/>
    </row>
    <row r="2765" spans="1:9" s="19" customFormat="1" ht="15.75" customHeight="1" x14ac:dyDescent="0.2">
      <c r="A2765" s="77"/>
      <c r="I2765" s="25"/>
    </row>
    <row r="2766" spans="1:9" s="19" customFormat="1" ht="15.75" customHeight="1" x14ac:dyDescent="0.2">
      <c r="A2766" s="77"/>
      <c r="I2766" s="25"/>
    </row>
    <row r="2767" spans="1:9" s="19" customFormat="1" ht="15.75" customHeight="1" x14ac:dyDescent="0.2">
      <c r="A2767" s="77"/>
      <c r="I2767" s="25"/>
    </row>
    <row r="2768" spans="1:9" s="19" customFormat="1" ht="15.75" customHeight="1" x14ac:dyDescent="0.2">
      <c r="A2768" s="77"/>
      <c r="I2768" s="25"/>
    </row>
    <row r="2769" spans="1:9" s="19" customFormat="1" ht="15.75" customHeight="1" x14ac:dyDescent="0.2">
      <c r="A2769" s="77"/>
      <c r="I2769" s="25"/>
    </row>
    <row r="2770" spans="1:9" s="19" customFormat="1" ht="15.75" customHeight="1" x14ac:dyDescent="0.2">
      <c r="A2770" s="77"/>
      <c r="I2770" s="25"/>
    </row>
    <row r="2771" spans="1:9" s="19" customFormat="1" ht="15.75" customHeight="1" x14ac:dyDescent="0.2">
      <c r="A2771" s="77"/>
      <c r="I2771" s="25"/>
    </row>
    <row r="2772" spans="1:9" s="19" customFormat="1" ht="15.75" customHeight="1" x14ac:dyDescent="0.2">
      <c r="A2772" s="77"/>
      <c r="I2772" s="25"/>
    </row>
    <row r="2773" spans="1:9" s="19" customFormat="1" ht="15.75" customHeight="1" x14ac:dyDescent="0.2">
      <c r="A2773" s="77"/>
      <c r="I2773" s="25"/>
    </row>
    <row r="2774" spans="1:9" s="19" customFormat="1" ht="15.75" customHeight="1" x14ac:dyDescent="0.2">
      <c r="A2774" s="77"/>
      <c r="I2774" s="25"/>
    </row>
    <row r="2775" spans="1:9" s="19" customFormat="1" ht="15.75" customHeight="1" x14ac:dyDescent="0.2">
      <c r="A2775" s="77"/>
      <c r="I2775" s="25"/>
    </row>
    <row r="2776" spans="1:9" s="19" customFormat="1" ht="15.75" customHeight="1" x14ac:dyDescent="0.2">
      <c r="A2776" s="77"/>
      <c r="I2776" s="25"/>
    </row>
    <row r="2777" spans="1:9" s="19" customFormat="1" ht="15.75" customHeight="1" x14ac:dyDescent="0.2">
      <c r="A2777" s="77"/>
      <c r="I2777" s="25"/>
    </row>
    <row r="2778" spans="1:9" s="19" customFormat="1" ht="15.75" customHeight="1" x14ac:dyDescent="0.2">
      <c r="A2778" s="77"/>
      <c r="I2778" s="25"/>
    </row>
    <row r="2779" spans="1:9" s="19" customFormat="1" ht="15.75" customHeight="1" x14ac:dyDescent="0.2">
      <c r="A2779" s="77"/>
      <c r="I2779" s="25"/>
    </row>
    <row r="2780" spans="1:9" s="19" customFormat="1" ht="15.75" customHeight="1" x14ac:dyDescent="0.2">
      <c r="A2780" s="77"/>
      <c r="I2780" s="25"/>
    </row>
    <row r="2781" spans="1:9" s="19" customFormat="1" ht="15.75" customHeight="1" x14ac:dyDescent="0.2">
      <c r="A2781" s="77"/>
      <c r="I2781" s="25"/>
    </row>
    <row r="2782" spans="1:9" s="19" customFormat="1" ht="15.75" customHeight="1" x14ac:dyDescent="0.2">
      <c r="A2782" s="77"/>
      <c r="I2782" s="25"/>
    </row>
    <row r="2783" spans="1:9" s="19" customFormat="1" ht="15.75" customHeight="1" x14ac:dyDescent="0.2">
      <c r="A2783" s="77"/>
      <c r="I2783" s="25"/>
    </row>
    <row r="2784" spans="1:9" s="19" customFormat="1" ht="15.75" customHeight="1" x14ac:dyDescent="0.2">
      <c r="A2784" s="77"/>
      <c r="I2784" s="25"/>
    </row>
    <row r="2785" spans="1:9" s="19" customFormat="1" ht="15.75" customHeight="1" x14ac:dyDescent="0.2">
      <c r="A2785" s="77"/>
      <c r="I2785" s="25"/>
    </row>
    <row r="2786" spans="1:9" s="19" customFormat="1" ht="15.75" customHeight="1" x14ac:dyDescent="0.2">
      <c r="A2786" s="77"/>
      <c r="I2786" s="25"/>
    </row>
    <row r="2787" spans="1:9" s="19" customFormat="1" ht="15.75" customHeight="1" x14ac:dyDescent="0.2">
      <c r="A2787" s="77"/>
      <c r="I2787" s="25"/>
    </row>
    <row r="2788" spans="1:9" s="19" customFormat="1" ht="15.75" customHeight="1" x14ac:dyDescent="0.2">
      <c r="A2788" s="77"/>
      <c r="I2788" s="25"/>
    </row>
    <row r="2789" spans="1:9" s="19" customFormat="1" ht="15.75" customHeight="1" x14ac:dyDescent="0.2">
      <c r="A2789" s="77"/>
      <c r="I2789" s="25"/>
    </row>
    <row r="2790" spans="1:9" s="19" customFormat="1" ht="15.75" customHeight="1" x14ac:dyDescent="0.2">
      <c r="A2790" s="77"/>
      <c r="I2790" s="25"/>
    </row>
    <row r="2791" spans="1:9" s="19" customFormat="1" ht="15.75" customHeight="1" x14ac:dyDescent="0.2">
      <c r="A2791" s="77"/>
      <c r="I2791" s="25"/>
    </row>
    <row r="2792" spans="1:9" s="19" customFormat="1" ht="15.75" customHeight="1" x14ac:dyDescent="0.2">
      <c r="A2792" s="77"/>
      <c r="I2792" s="25"/>
    </row>
    <row r="2793" spans="1:9" s="19" customFormat="1" ht="15.75" customHeight="1" x14ac:dyDescent="0.2">
      <c r="A2793" s="77"/>
      <c r="I2793" s="25"/>
    </row>
    <row r="2794" spans="1:9" s="19" customFormat="1" ht="15.75" customHeight="1" x14ac:dyDescent="0.2">
      <c r="A2794" s="77"/>
      <c r="I2794" s="25"/>
    </row>
    <row r="2795" spans="1:9" s="19" customFormat="1" ht="15.75" customHeight="1" x14ac:dyDescent="0.2">
      <c r="A2795" s="77"/>
      <c r="I2795" s="25"/>
    </row>
    <row r="2796" spans="1:9" s="19" customFormat="1" ht="15.75" customHeight="1" x14ac:dyDescent="0.2">
      <c r="A2796" s="77"/>
      <c r="I2796" s="25"/>
    </row>
    <row r="2797" spans="1:9" s="19" customFormat="1" ht="15.75" customHeight="1" x14ac:dyDescent="0.2">
      <c r="A2797" s="77"/>
      <c r="I2797" s="25"/>
    </row>
    <row r="2798" spans="1:9" s="19" customFormat="1" ht="15.75" customHeight="1" x14ac:dyDescent="0.2">
      <c r="A2798" s="77"/>
      <c r="I2798" s="25"/>
    </row>
    <row r="2799" spans="1:9" s="19" customFormat="1" ht="15.75" customHeight="1" x14ac:dyDescent="0.2">
      <c r="A2799" s="77"/>
      <c r="I2799" s="25"/>
    </row>
    <row r="2800" spans="1:9" s="19" customFormat="1" ht="15.75" customHeight="1" x14ac:dyDescent="0.2">
      <c r="A2800" s="77"/>
      <c r="I2800" s="25"/>
    </row>
    <row r="2801" spans="1:9" s="19" customFormat="1" ht="15.75" customHeight="1" x14ac:dyDescent="0.2">
      <c r="A2801" s="77"/>
      <c r="I2801" s="25"/>
    </row>
    <row r="2802" spans="1:9" s="19" customFormat="1" ht="15.75" customHeight="1" x14ac:dyDescent="0.2">
      <c r="A2802" s="77"/>
      <c r="I2802" s="25"/>
    </row>
    <row r="2803" spans="1:9" s="19" customFormat="1" ht="15.75" customHeight="1" x14ac:dyDescent="0.2">
      <c r="A2803" s="77"/>
      <c r="I2803" s="25"/>
    </row>
    <row r="2804" spans="1:9" s="19" customFormat="1" ht="15.75" customHeight="1" x14ac:dyDescent="0.2">
      <c r="A2804" s="77"/>
      <c r="I2804" s="25"/>
    </row>
    <row r="2805" spans="1:9" s="19" customFormat="1" ht="15.75" customHeight="1" x14ac:dyDescent="0.2">
      <c r="A2805" s="77"/>
      <c r="I2805" s="25"/>
    </row>
    <row r="2806" spans="1:9" s="19" customFormat="1" ht="15.75" customHeight="1" x14ac:dyDescent="0.2">
      <c r="A2806" s="77"/>
      <c r="I2806" s="25"/>
    </row>
    <row r="2807" spans="1:9" s="19" customFormat="1" ht="15.75" customHeight="1" x14ac:dyDescent="0.2">
      <c r="A2807" s="77"/>
      <c r="I2807" s="25"/>
    </row>
    <row r="2808" spans="1:9" s="19" customFormat="1" ht="15.75" customHeight="1" x14ac:dyDescent="0.2">
      <c r="A2808" s="77"/>
      <c r="I2808" s="25"/>
    </row>
    <row r="2809" spans="1:9" s="19" customFormat="1" ht="15.75" customHeight="1" x14ac:dyDescent="0.2">
      <c r="A2809" s="77"/>
      <c r="I2809" s="25"/>
    </row>
    <row r="2810" spans="1:9" s="19" customFormat="1" ht="15.75" customHeight="1" x14ac:dyDescent="0.2">
      <c r="A2810" s="77"/>
      <c r="I2810" s="25"/>
    </row>
    <row r="2811" spans="1:9" s="19" customFormat="1" ht="15.75" customHeight="1" x14ac:dyDescent="0.2">
      <c r="A2811" s="77"/>
      <c r="I2811" s="25"/>
    </row>
    <row r="2812" spans="1:9" s="19" customFormat="1" ht="15.75" customHeight="1" x14ac:dyDescent="0.2">
      <c r="A2812" s="77"/>
      <c r="I2812" s="25"/>
    </row>
    <row r="2813" spans="1:9" s="19" customFormat="1" ht="15.75" customHeight="1" x14ac:dyDescent="0.2">
      <c r="A2813" s="77"/>
      <c r="I2813" s="25"/>
    </row>
    <row r="2814" spans="1:9" s="19" customFormat="1" ht="15.75" customHeight="1" x14ac:dyDescent="0.2">
      <c r="A2814" s="77"/>
      <c r="I2814" s="25"/>
    </row>
    <row r="2815" spans="1:9" s="19" customFormat="1" ht="15.75" customHeight="1" x14ac:dyDescent="0.2">
      <c r="A2815" s="77"/>
      <c r="I2815" s="25"/>
    </row>
    <row r="2816" spans="1:9" s="19" customFormat="1" ht="15.75" customHeight="1" x14ac:dyDescent="0.2">
      <c r="A2816" s="77"/>
      <c r="I2816" s="25"/>
    </row>
    <row r="2817" spans="1:9" s="19" customFormat="1" ht="15.75" customHeight="1" x14ac:dyDescent="0.2">
      <c r="A2817" s="77"/>
      <c r="I2817" s="25"/>
    </row>
    <row r="2818" spans="1:9" s="19" customFormat="1" ht="15.75" customHeight="1" x14ac:dyDescent="0.2">
      <c r="A2818" s="77"/>
      <c r="I2818" s="25"/>
    </row>
    <row r="2819" spans="1:9" s="19" customFormat="1" ht="15.75" customHeight="1" x14ac:dyDescent="0.2">
      <c r="A2819" s="77"/>
      <c r="I2819" s="25"/>
    </row>
    <row r="2820" spans="1:9" s="19" customFormat="1" ht="15.75" customHeight="1" x14ac:dyDescent="0.2">
      <c r="A2820" s="77"/>
      <c r="I2820" s="25"/>
    </row>
    <row r="2821" spans="1:9" s="19" customFormat="1" ht="15.75" customHeight="1" x14ac:dyDescent="0.2">
      <c r="A2821" s="77"/>
      <c r="I2821" s="25"/>
    </row>
    <row r="2822" spans="1:9" s="19" customFormat="1" ht="15.75" customHeight="1" x14ac:dyDescent="0.2">
      <c r="A2822" s="77"/>
      <c r="I2822" s="25"/>
    </row>
    <row r="2823" spans="1:9" s="19" customFormat="1" ht="15.75" customHeight="1" x14ac:dyDescent="0.2">
      <c r="A2823" s="77"/>
      <c r="I2823" s="25"/>
    </row>
    <row r="2824" spans="1:9" s="19" customFormat="1" ht="15.75" customHeight="1" x14ac:dyDescent="0.2">
      <c r="A2824" s="77"/>
      <c r="I2824" s="25"/>
    </row>
    <row r="2825" spans="1:9" s="19" customFormat="1" ht="15.75" customHeight="1" x14ac:dyDescent="0.2">
      <c r="A2825" s="77"/>
      <c r="I2825" s="25"/>
    </row>
    <row r="2826" spans="1:9" s="19" customFormat="1" ht="15.75" customHeight="1" x14ac:dyDescent="0.2">
      <c r="A2826" s="77"/>
      <c r="I2826" s="25"/>
    </row>
    <row r="2827" spans="1:9" s="19" customFormat="1" ht="15.75" customHeight="1" x14ac:dyDescent="0.2">
      <c r="A2827" s="77"/>
      <c r="I2827" s="25"/>
    </row>
    <row r="2828" spans="1:9" s="19" customFormat="1" ht="15.75" customHeight="1" x14ac:dyDescent="0.2">
      <c r="A2828" s="77"/>
      <c r="I2828" s="25"/>
    </row>
    <row r="2829" spans="1:9" s="19" customFormat="1" ht="15.75" customHeight="1" x14ac:dyDescent="0.2">
      <c r="A2829" s="77"/>
      <c r="I2829" s="25"/>
    </row>
    <row r="2830" spans="1:9" s="19" customFormat="1" ht="15.75" customHeight="1" x14ac:dyDescent="0.2">
      <c r="A2830" s="77"/>
      <c r="I2830" s="25"/>
    </row>
    <row r="2831" spans="1:9" s="19" customFormat="1" ht="15.75" customHeight="1" x14ac:dyDescent="0.2">
      <c r="A2831" s="77"/>
      <c r="I2831" s="25"/>
    </row>
    <row r="2832" spans="1:9" s="19" customFormat="1" ht="15.75" customHeight="1" x14ac:dyDescent="0.2">
      <c r="A2832" s="77"/>
      <c r="I2832" s="25"/>
    </row>
    <row r="2833" spans="1:9" s="19" customFormat="1" ht="15.75" customHeight="1" x14ac:dyDescent="0.2">
      <c r="A2833" s="77"/>
      <c r="I2833" s="25"/>
    </row>
    <row r="2834" spans="1:9" s="19" customFormat="1" ht="15.75" customHeight="1" x14ac:dyDescent="0.2">
      <c r="A2834" s="77"/>
      <c r="I2834" s="25"/>
    </row>
    <row r="2835" spans="1:9" s="19" customFormat="1" ht="15.75" customHeight="1" x14ac:dyDescent="0.2">
      <c r="A2835" s="77"/>
      <c r="I2835" s="25"/>
    </row>
    <row r="2836" spans="1:9" s="19" customFormat="1" ht="15.75" customHeight="1" x14ac:dyDescent="0.2">
      <c r="A2836" s="77"/>
      <c r="I2836" s="25"/>
    </row>
    <row r="2837" spans="1:9" s="19" customFormat="1" ht="15.75" customHeight="1" x14ac:dyDescent="0.2">
      <c r="A2837" s="77"/>
      <c r="I2837" s="25"/>
    </row>
    <row r="2838" spans="1:9" s="19" customFormat="1" ht="15.75" customHeight="1" x14ac:dyDescent="0.2">
      <c r="A2838" s="77"/>
      <c r="I2838" s="25"/>
    </row>
    <row r="2839" spans="1:9" s="19" customFormat="1" ht="15.75" customHeight="1" x14ac:dyDescent="0.2">
      <c r="A2839" s="77"/>
      <c r="I2839" s="25"/>
    </row>
    <row r="2840" spans="1:9" s="19" customFormat="1" ht="15.75" customHeight="1" x14ac:dyDescent="0.2">
      <c r="A2840" s="77"/>
      <c r="I2840" s="25"/>
    </row>
    <row r="2841" spans="1:9" s="19" customFormat="1" ht="15.75" customHeight="1" x14ac:dyDescent="0.2">
      <c r="A2841" s="77"/>
      <c r="I2841" s="25"/>
    </row>
    <row r="2842" spans="1:9" s="19" customFormat="1" ht="15.75" customHeight="1" x14ac:dyDescent="0.2">
      <c r="A2842" s="77"/>
      <c r="I2842" s="25"/>
    </row>
    <row r="2843" spans="1:9" s="19" customFormat="1" ht="15.75" customHeight="1" x14ac:dyDescent="0.2">
      <c r="A2843" s="77"/>
      <c r="I2843" s="25"/>
    </row>
    <row r="2844" spans="1:9" s="19" customFormat="1" ht="15.75" customHeight="1" x14ac:dyDescent="0.2">
      <c r="A2844" s="77"/>
      <c r="I2844" s="25"/>
    </row>
    <row r="2845" spans="1:9" s="19" customFormat="1" ht="15.75" customHeight="1" x14ac:dyDescent="0.2">
      <c r="A2845" s="77"/>
      <c r="I2845" s="25"/>
    </row>
    <row r="2846" spans="1:9" s="19" customFormat="1" ht="15.75" customHeight="1" x14ac:dyDescent="0.2">
      <c r="A2846" s="77"/>
      <c r="I2846" s="25"/>
    </row>
    <row r="2847" spans="1:9" s="19" customFormat="1" ht="15.75" customHeight="1" x14ac:dyDescent="0.2">
      <c r="A2847" s="77"/>
      <c r="I2847" s="25"/>
    </row>
    <row r="2848" spans="1:9" s="19" customFormat="1" ht="15.75" customHeight="1" x14ac:dyDescent="0.2">
      <c r="A2848" s="77"/>
      <c r="I2848" s="25"/>
    </row>
    <row r="2849" spans="1:9" s="19" customFormat="1" ht="15.75" customHeight="1" x14ac:dyDescent="0.2">
      <c r="A2849" s="77"/>
      <c r="I2849" s="25"/>
    </row>
    <row r="2850" spans="1:9" s="19" customFormat="1" ht="15.75" customHeight="1" x14ac:dyDescent="0.2">
      <c r="A2850" s="77"/>
      <c r="I2850" s="25"/>
    </row>
    <row r="2851" spans="1:9" s="19" customFormat="1" ht="15.75" customHeight="1" x14ac:dyDescent="0.2">
      <c r="A2851" s="77"/>
      <c r="I2851" s="25"/>
    </row>
    <row r="2852" spans="1:9" s="19" customFormat="1" ht="15.75" customHeight="1" x14ac:dyDescent="0.2">
      <c r="A2852" s="77"/>
      <c r="I2852" s="25"/>
    </row>
    <row r="2853" spans="1:9" s="19" customFormat="1" ht="15.75" customHeight="1" x14ac:dyDescent="0.2">
      <c r="A2853" s="77"/>
      <c r="I2853" s="25"/>
    </row>
    <row r="2854" spans="1:9" s="19" customFormat="1" ht="15.75" customHeight="1" x14ac:dyDescent="0.2">
      <c r="A2854" s="77"/>
      <c r="I2854" s="25"/>
    </row>
    <row r="2855" spans="1:9" s="19" customFormat="1" ht="15.75" customHeight="1" x14ac:dyDescent="0.2">
      <c r="A2855" s="77"/>
      <c r="I2855" s="25"/>
    </row>
    <row r="2856" spans="1:9" s="19" customFormat="1" ht="15.75" customHeight="1" x14ac:dyDescent="0.2">
      <c r="A2856" s="77"/>
      <c r="I2856" s="25"/>
    </row>
    <row r="2857" spans="1:9" s="19" customFormat="1" ht="15.75" customHeight="1" x14ac:dyDescent="0.2">
      <c r="A2857" s="77"/>
      <c r="I2857" s="25"/>
    </row>
    <row r="2858" spans="1:9" s="19" customFormat="1" ht="15.75" customHeight="1" x14ac:dyDescent="0.2">
      <c r="A2858" s="77"/>
      <c r="I2858" s="25"/>
    </row>
    <row r="2859" spans="1:9" s="19" customFormat="1" ht="15.75" customHeight="1" x14ac:dyDescent="0.2">
      <c r="A2859" s="77"/>
      <c r="I2859" s="25"/>
    </row>
    <row r="2860" spans="1:9" s="19" customFormat="1" ht="15.75" customHeight="1" x14ac:dyDescent="0.2">
      <c r="A2860" s="77"/>
      <c r="I2860" s="25"/>
    </row>
    <row r="2861" spans="1:9" s="19" customFormat="1" ht="15.75" customHeight="1" x14ac:dyDescent="0.2">
      <c r="A2861" s="77"/>
      <c r="I2861" s="25"/>
    </row>
    <row r="2862" spans="1:9" s="19" customFormat="1" ht="15.75" customHeight="1" x14ac:dyDescent="0.2">
      <c r="A2862" s="77"/>
      <c r="I2862" s="25"/>
    </row>
    <row r="2863" spans="1:9" s="19" customFormat="1" ht="15.75" customHeight="1" x14ac:dyDescent="0.2">
      <c r="A2863" s="77"/>
      <c r="I2863" s="25"/>
    </row>
    <row r="2864" spans="1:9" s="19" customFormat="1" ht="15.75" customHeight="1" x14ac:dyDescent="0.2">
      <c r="A2864" s="77"/>
      <c r="I2864" s="25"/>
    </row>
    <row r="2865" spans="1:9" s="19" customFormat="1" ht="15.75" customHeight="1" x14ac:dyDescent="0.2">
      <c r="A2865" s="77"/>
      <c r="I2865" s="25"/>
    </row>
    <row r="2866" spans="1:9" s="19" customFormat="1" ht="15.75" customHeight="1" x14ac:dyDescent="0.2">
      <c r="A2866" s="77"/>
      <c r="I2866" s="25"/>
    </row>
    <row r="2867" spans="1:9" s="19" customFormat="1" ht="15.75" customHeight="1" x14ac:dyDescent="0.2">
      <c r="A2867" s="77"/>
      <c r="I2867" s="25"/>
    </row>
    <row r="2868" spans="1:9" s="19" customFormat="1" ht="15.75" customHeight="1" x14ac:dyDescent="0.2">
      <c r="A2868" s="77"/>
      <c r="I2868" s="25"/>
    </row>
    <row r="2869" spans="1:9" s="19" customFormat="1" ht="15.75" customHeight="1" x14ac:dyDescent="0.2">
      <c r="A2869" s="77"/>
      <c r="I2869" s="25"/>
    </row>
    <row r="2870" spans="1:9" s="19" customFormat="1" ht="15.75" customHeight="1" x14ac:dyDescent="0.2">
      <c r="A2870" s="77"/>
      <c r="I2870" s="25"/>
    </row>
    <row r="2871" spans="1:9" s="19" customFormat="1" ht="15.75" customHeight="1" x14ac:dyDescent="0.2">
      <c r="A2871" s="77"/>
      <c r="I2871" s="25"/>
    </row>
    <row r="2872" spans="1:9" s="19" customFormat="1" ht="15.75" customHeight="1" x14ac:dyDescent="0.2">
      <c r="A2872" s="77"/>
      <c r="I2872" s="25"/>
    </row>
    <row r="2873" spans="1:9" s="19" customFormat="1" ht="15.75" customHeight="1" x14ac:dyDescent="0.2">
      <c r="A2873" s="77"/>
      <c r="I2873" s="25"/>
    </row>
    <row r="2874" spans="1:9" s="19" customFormat="1" ht="15.75" customHeight="1" x14ac:dyDescent="0.2">
      <c r="A2874" s="77"/>
      <c r="I2874" s="25"/>
    </row>
    <row r="2875" spans="1:9" s="19" customFormat="1" ht="15.75" customHeight="1" x14ac:dyDescent="0.2">
      <c r="A2875" s="77"/>
      <c r="I2875" s="25"/>
    </row>
    <row r="2876" spans="1:9" s="19" customFormat="1" ht="15.75" customHeight="1" x14ac:dyDescent="0.2">
      <c r="A2876" s="77"/>
      <c r="I2876" s="25"/>
    </row>
    <row r="2877" spans="1:9" s="19" customFormat="1" ht="15.75" customHeight="1" x14ac:dyDescent="0.2">
      <c r="A2877" s="77"/>
      <c r="I2877" s="25"/>
    </row>
    <row r="2878" spans="1:9" s="19" customFormat="1" ht="15.75" customHeight="1" x14ac:dyDescent="0.2">
      <c r="A2878" s="77"/>
      <c r="I2878" s="25"/>
    </row>
    <row r="2879" spans="1:9" s="19" customFormat="1" ht="15.75" customHeight="1" x14ac:dyDescent="0.2">
      <c r="A2879" s="77"/>
      <c r="I2879" s="25"/>
    </row>
    <row r="2880" spans="1:9" s="19" customFormat="1" ht="15.75" customHeight="1" x14ac:dyDescent="0.2">
      <c r="A2880" s="77"/>
      <c r="I2880" s="25"/>
    </row>
    <row r="2881" spans="1:9" s="19" customFormat="1" ht="15.75" customHeight="1" x14ac:dyDescent="0.2">
      <c r="A2881" s="77"/>
      <c r="I2881" s="25"/>
    </row>
    <row r="2882" spans="1:9" s="19" customFormat="1" ht="15.75" customHeight="1" x14ac:dyDescent="0.2">
      <c r="A2882" s="77"/>
      <c r="I2882" s="25"/>
    </row>
    <row r="2883" spans="1:9" s="19" customFormat="1" ht="15.75" customHeight="1" x14ac:dyDescent="0.2">
      <c r="A2883" s="77"/>
      <c r="I2883" s="25"/>
    </row>
    <row r="2884" spans="1:9" s="19" customFormat="1" ht="15.75" customHeight="1" x14ac:dyDescent="0.2">
      <c r="A2884" s="77"/>
      <c r="I2884" s="25"/>
    </row>
    <row r="2885" spans="1:9" s="19" customFormat="1" ht="15.75" customHeight="1" x14ac:dyDescent="0.2">
      <c r="A2885" s="77"/>
      <c r="I2885" s="25"/>
    </row>
    <row r="2886" spans="1:9" s="19" customFormat="1" ht="15.75" customHeight="1" x14ac:dyDescent="0.2">
      <c r="A2886" s="77"/>
      <c r="I2886" s="25"/>
    </row>
    <row r="2887" spans="1:9" s="19" customFormat="1" ht="15.75" customHeight="1" x14ac:dyDescent="0.2">
      <c r="A2887" s="77"/>
      <c r="I2887" s="25"/>
    </row>
    <row r="2888" spans="1:9" s="19" customFormat="1" ht="15.75" customHeight="1" x14ac:dyDescent="0.2">
      <c r="A2888" s="77"/>
      <c r="I2888" s="25"/>
    </row>
    <row r="2889" spans="1:9" s="19" customFormat="1" ht="15.75" customHeight="1" x14ac:dyDescent="0.2">
      <c r="A2889" s="77"/>
      <c r="I2889" s="25"/>
    </row>
    <row r="2890" spans="1:9" s="19" customFormat="1" ht="15.75" customHeight="1" x14ac:dyDescent="0.2">
      <c r="A2890" s="77"/>
      <c r="I2890" s="25"/>
    </row>
    <row r="2891" spans="1:9" s="19" customFormat="1" ht="15.75" customHeight="1" x14ac:dyDescent="0.2">
      <c r="A2891" s="77"/>
      <c r="I2891" s="25"/>
    </row>
    <row r="2892" spans="1:9" s="19" customFormat="1" ht="15.75" customHeight="1" x14ac:dyDescent="0.2">
      <c r="A2892" s="77"/>
      <c r="I2892" s="25"/>
    </row>
    <row r="2893" spans="1:9" s="19" customFormat="1" ht="15.75" customHeight="1" x14ac:dyDescent="0.2">
      <c r="A2893" s="77"/>
      <c r="I2893" s="25"/>
    </row>
    <row r="2894" spans="1:9" s="19" customFormat="1" ht="15.75" customHeight="1" x14ac:dyDescent="0.2">
      <c r="A2894" s="77"/>
      <c r="I2894" s="25"/>
    </row>
    <row r="2895" spans="1:9" s="19" customFormat="1" ht="15.75" customHeight="1" x14ac:dyDescent="0.2">
      <c r="A2895" s="77"/>
      <c r="I2895" s="25"/>
    </row>
    <row r="2896" spans="1:9" s="19" customFormat="1" ht="15.75" customHeight="1" x14ac:dyDescent="0.2">
      <c r="A2896" s="77"/>
      <c r="I2896" s="25"/>
    </row>
    <row r="2897" spans="1:9" s="19" customFormat="1" ht="15.75" customHeight="1" x14ac:dyDescent="0.2">
      <c r="A2897" s="77"/>
      <c r="I2897" s="25"/>
    </row>
    <row r="2898" spans="1:9" s="19" customFormat="1" ht="15.75" customHeight="1" x14ac:dyDescent="0.2">
      <c r="A2898" s="77"/>
      <c r="I2898" s="25"/>
    </row>
    <row r="2899" spans="1:9" s="19" customFormat="1" ht="15.75" customHeight="1" x14ac:dyDescent="0.2">
      <c r="A2899" s="77"/>
      <c r="I2899" s="25"/>
    </row>
    <row r="2900" spans="1:9" s="19" customFormat="1" ht="15.75" customHeight="1" x14ac:dyDescent="0.2">
      <c r="A2900" s="77"/>
      <c r="I2900" s="25"/>
    </row>
    <row r="2901" spans="1:9" s="19" customFormat="1" ht="15.75" customHeight="1" x14ac:dyDescent="0.2">
      <c r="A2901" s="77"/>
      <c r="I2901" s="25"/>
    </row>
    <row r="2902" spans="1:9" s="19" customFormat="1" ht="15.75" customHeight="1" x14ac:dyDescent="0.2">
      <c r="A2902" s="77"/>
      <c r="I2902" s="25"/>
    </row>
    <row r="2903" spans="1:9" s="19" customFormat="1" ht="15.75" customHeight="1" x14ac:dyDescent="0.2">
      <c r="A2903" s="77"/>
      <c r="I2903" s="25"/>
    </row>
    <row r="2904" spans="1:9" s="19" customFormat="1" ht="15.75" customHeight="1" x14ac:dyDescent="0.2">
      <c r="A2904" s="77"/>
      <c r="I2904" s="25"/>
    </row>
    <row r="2905" spans="1:9" s="19" customFormat="1" ht="15.75" customHeight="1" x14ac:dyDescent="0.2">
      <c r="A2905" s="77"/>
      <c r="I2905" s="25"/>
    </row>
    <row r="2906" spans="1:9" s="19" customFormat="1" ht="15.75" customHeight="1" x14ac:dyDescent="0.2">
      <c r="A2906" s="77"/>
      <c r="I2906" s="25"/>
    </row>
    <row r="2907" spans="1:9" s="19" customFormat="1" ht="15.75" customHeight="1" x14ac:dyDescent="0.2">
      <c r="A2907" s="77"/>
      <c r="I2907" s="25"/>
    </row>
    <row r="2908" spans="1:9" s="19" customFormat="1" ht="15.75" customHeight="1" x14ac:dyDescent="0.2">
      <c r="A2908" s="77"/>
      <c r="I2908" s="25"/>
    </row>
    <row r="2909" spans="1:9" s="19" customFormat="1" ht="15.75" customHeight="1" x14ac:dyDescent="0.2">
      <c r="A2909" s="77"/>
      <c r="I2909" s="25"/>
    </row>
    <row r="2910" spans="1:9" s="19" customFormat="1" ht="15.75" customHeight="1" x14ac:dyDescent="0.2">
      <c r="A2910" s="77"/>
      <c r="I2910" s="25"/>
    </row>
    <row r="2911" spans="1:9" s="19" customFormat="1" ht="15.75" customHeight="1" x14ac:dyDescent="0.2">
      <c r="A2911" s="77"/>
      <c r="I2911" s="25"/>
    </row>
    <row r="2912" spans="1:9" s="19" customFormat="1" ht="15.75" customHeight="1" x14ac:dyDescent="0.2">
      <c r="A2912" s="77"/>
      <c r="I2912" s="25"/>
    </row>
    <row r="2913" spans="1:9" s="19" customFormat="1" ht="15.75" customHeight="1" x14ac:dyDescent="0.2">
      <c r="A2913" s="77"/>
      <c r="I2913" s="25"/>
    </row>
    <row r="2914" spans="1:9" s="19" customFormat="1" ht="15.75" customHeight="1" x14ac:dyDescent="0.2">
      <c r="A2914" s="77"/>
      <c r="I2914" s="25"/>
    </row>
    <row r="2915" spans="1:9" s="19" customFormat="1" ht="15.75" customHeight="1" x14ac:dyDescent="0.2">
      <c r="A2915" s="77"/>
      <c r="I2915" s="25"/>
    </row>
    <row r="2916" spans="1:9" s="19" customFormat="1" ht="15.75" customHeight="1" x14ac:dyDescent="0.2">
      <c r="A2916" s="77"/>
      <c r="I2916" s="25"/>
    </row>
    <row r="2917" spans="1:9" s="19" customFormat="1" ht="15.75" customHeight="1" x14ac:dyDescent="0.2">
      <c r="A2917" s="77"/>
      <c r="I2917" s="25"/>
    </row>
    <row r="2918" spans="1:9" s="19" customFormat="1" ht="15.75" customHeight="1" x14ac:dyDescent="0.2">
      <c r="A2918" s="77"/>
      <c r="I2918" s="25"/>
    </row>
    <row r="2919" spans="1:9" s="19" customFormat="1" ht="15.75" customHeight="1" x14ac:dyDescent="0.2">
      <c r="A2919" s="77"/>
      <c r="I2919" s="25"/>
    </row>
    <row r="2920" spans="1:9" s="19" customFormat="1" ht="15.75" customHeight="1" x14ac:dyDescent="0.2">
      <c r="A2920" s="77"/>
      <c r="I2920" s="25"/>
    </row>
    <row r="2921" spans="1:9" s="19" customFormat="1" ht="15.75" customHeight="1" x14ac:dyDescent="0.2">
      <c r="A2921" s="77"/>
      <c r="I2921" s="25"/>
    </row>
    <row r="2922" spans="1:9" s="19" customFormat="1" ht="15.75" customHeight="1" x14ac:dyDescent="0.2">
      <c r="A2922" s="77"/>
      <c r="I2922" s="25"/>
    </row>
    <row r="2923" spans="1:9" s="19" customFormat="1" ht="15.75" customHeight="1" x14ac:dyDescent="0.2">
      <c r="A2923" s="77"/>
      <c r="I2923" s="25"/>
    </row>
    <row r="2924" spans="1:9" s="19" customFormat="1" ht="15.75" customHeight="1" x14ac:dyDescent="0.2">
      <c r="A2924" s="77"/>
      <c r="I2924" s="25"/>
    </row>
    <row r="2925" spans="1:9" s="19" customFormat="1" ht="15.75" customHeight="1" x14ac:dyDescent="0.2">
      <c r="A2925" s="77"/>
      <c r="I2925" s="25"/>
    </row>
    <row r="2926" spans="1:9" s="19" customFormat="1" ht="15.75" customHeight="1" x14ac:dyDescent="0.2">
      <c r="A2926" s="77"/>
      <c r="I2926" s="25"/>
    </row>
    <row r="2927" spans="1:9" s="19" customFormat="1" ht="15.75" customHeight="1" x14ac:dyDescent="0.2">
      <c r="A2927" s="77"/>
      <c r="I2927" s="25"/>
    </row>
    <row r="2928" spans="1:9" s="19" customFormat="1" ht="15.75" customHeight="1" x14ac:dyDescent="0.2">
      <c r="A2928" s="77"/>
      <c r="I2928" s="25"/>
    </row>
    <row r="2929" spans="1:9" s="19" customFormat="1" ht="15.75" customHeight="1" x14ac:dyDescent="0.2">
      <c r="A2929" s="77"/>
      <c r="I2929" s="25"/>
    </row>
    <row r="2930" spans="1:9" s="19" customFormat="1" ht="15.75" customHeight="1" x14ac:dyDescent="0.2">
      <c r="A2930" s="77"/>
      <c r="I2930" s="25"/>
    </row>
    <row r="2931" spans="1:9" s="19" customFormat="1" ht="15.75" customHeight="1" x14ac:dyDescent="0.2">
      <c r="A2931" s="77"/>
      <c r="I2931" s="25"/>
    </row>
    <row r="2932" spans="1:9" s="19" customFormat="1" ht="15.75" customHeight="1" x14ac:dyDescent="0.2">
      <c r="A2932" s="77"/>
      <c r="I2932" s="25"/>
    </row>
    <row r="2933" spans="1:9" s="19" customFormat="1" ht="15.75" customHeight="1" x14ac:dyDescent="0.2">
      <c r="A2933" s="77"/>
      <c r="I2933" s="25"/>
    </row>
    <row r="2934" spans="1:9" s="19" customFormat="1" ht="15.75" customHeight="1" x14ac:dyDescent="0.2">
      <c r="A2934" s="77"/>
      <c r="I2934" s="25"/>
    </row>
    <row r="2935" spans="1:9" s="19" customFormat="1" ht="15.75" customHeight="1" x14ac:dyDescent="0.2">
      <c r="A2935" s="77"/>
      <c r="I2935" s="25"/>
    </row>
    <row r="2936" spans="1:9" s="19" customFormat="1" ht="15.75" customHeight="1" x14ac:dyDescent="0.2">
      <c r="A2936" s="77"/>
      <c r="I2936" s="25"/>
    </row>
    <row r="2937" spans="1:9" s="19" customFormat="1" ht="15.75" customHeight="1" x14ac:dyDescent="0.2">
      <c r="A2937" s="77"/>
      <c r="I2937" s="25"/>
    </row>
    <row r="2938" spans="1:9" s="19" customFormat="1" ht="15.75" customHeight="1" x14ac:dyDescent="0.2">
      <c r="A2938" s="77"/>
      <c r="I2938" s="25"/>
    </row>
    <row r="2939" spans="1:9" s="19" customFormat="1" ht="15.75" customHeight="1" x14ac:dyDescent="0.2">
      <c r="A2939" s="77"/>
      <c r="I2939" s="25"/>
    </row>
    <row r="2940" spans="1:9" s="19" customFormat="1" ht="15.75" customHeight="1" x14ac:dyDescent="0.2">
      <c r="A2940" s="77"/>
      <c r="I2940" s="25"/>
    </row>
    <row r="2941" spans="1:9" s="19" customFormat="1" ht="15.75" customHeight="1" x14ac:dyDescent="0.2">
      <c r="A2941" s="77"/>
      <c r="I2941" s="25"/>
    </row>
    <row r="2942" spans="1:9" s="19" customFormat="1" ht="15.75" customHeight="1" x14ac:dyDescent="0.2">
      <c r="A2942" s="77"/>
      <c r="I2942" s="25"/>
    </row>
    <row r="2943" spans="1:9" s="19" customFormat="1" ht="15.75" customHeight="1" x14ac:dyDescent="0.2">
      <c r="A2943" s="77"/>
      <c r="I2943" s="25"/>
    </row>
    <row r="2944" spans="1:9" s="19" customFormat="1" ht="15.75" customHeight="1" x14ac:dyDescent="0.2">
      <c r="A2944" s="77"/>
      <c r="I2944" s="25"/>
    </row>
    <row r="2945" spans="1:9" s="19" customFormat="1" ht="15.75" customHeight="1" x14ac:dyDescent="0.2">
      <c r="A2945" s="77"/>
      <c r="I2945" s="25"/>
    </row>
    <row r="2946" spans="1:9" s="19" customFormat="1" ht="15.75" customHeight="1" x14ac:dyDescent="0.2">
      <c r="A2946" s="77"/>
      <c r="I2946" s="25"/>
    </row>
    <row r="2947" spans="1:9" s="19" customFormat="1" ht="15.75" customHeight="1" x14ac:dyDescent="0.2">
      <c r="A2947" s="77"/>
      <c r="I2947" s="25"/>
    </row>
    <row r="2948" spans="1:9" s="19" customFormat="1" ht="15.75" customHeight="1" x14ac:dyDescent="0.2">
      <c r="A2948" s="77"/>
      <c r="I2948" s="25"/>
    </row>
    <row r="2949" spans="1:9" s="19" customFormat="1" ht="15.75" customHeight="1" x14ac:dyDescent="0.2">
      <c r="A2949" s="77"/>
      <c r="I2949" s="25"/>
    </row>
    <row r="2950" spans="1:9" s="19" customFormat="1" ht="15.75" customHeight="1" x14ac:dyDescent="0.2">
      <c r="A2950" s="77"/>
      <c r="I2950" s="25"/>
    </row>
    <row r="2951" spans="1:9" s="19" customFormat="1" ht="15.75" customHeight="1" x14ac:dyDescent="0.2">
      <c r="A2951" s="77"/>
      <c r="I2951" s="25"/>
    </row>
    <row r="2952" spans="1:9" s="19" customFormat="1" ht="15.75" customHeight="1" x14ac:dyDescent="0.2">
      <c r="A2952" s="77"/>
      <c r="I2952" s="25"/>
    </row>
    <row r="2953" spans="1:9" s="19" customFormat="1" ht="15.75" customHeight="1" x14ac:dyDescent="0.2">
      <c r="A2953" s="77"/>
      <c r="I2953" s="25"/>
    </row>
    <row r="2954" spans="1:9" s="19" customFormat="1" ht="15.75" customHeight="1" x14ac:dyDescent="0.2">
      <c r="A2954" s="77"/>
      <c r="I2954" s="25"/>
    </row>
    <row r="2955" spans="1:9" s="19" customFormat="1" ht="15.75" customHeight="1" x14ac:dyDescent="0.2">
      <c r="A2955" s="77"/>
      <c r="I2955" s="25"/>
    </row>
    <row r="2956" spans="1:9" s="19" customFormat="1" ht="15.75" customHeight="1" x14ac:dyDescent="0.2">
      <c r="A2956" s="77"/>
      <c r="I2956" s="25"/>
    </row>
    <row r="2957" spans="1:9" s="19" customFormat="1" ht="15.75" customHeight="1" x14ac:dyDescent="0.2">
      <c r="A2957" s="77"/>
      <c r="I2957" s="25"/>
    </row>
    <row r="2958" spans="1:9" s="19" customFormat="1" ht="15.75" customHeight="1" x14ac:dyDescent="0.2">
      <c r="A2958" s="77"/>
      <c r="I2958" s="25"/>
    </row>
    <row r="2959" spans="1:9" s="19" customFormat="1" ht="15.75" customHeight="1" x14ac:dyDescent="0.2">
      <c r="A2959" s="77"/>
      <c r="I2959" s="25"/>
    </row>
    <row r="2960" spans="1:9" s="19" customFormat="1" ht="15.75" customHeight="1" x14ac:dyDescent="0.2">
      <c r="A2960" s="77"/>
      <c r="I2960" s="25"/>
    </row>
    <row r="2961" spans="1:9" s="19" customFormat="1" ht="15.75" customHeight="1" x14ac:dyDescent="0.2">
      <c r="A2961" s="77"/>
      <c r="I2961" s="25"/>
    </row>
    <row r="2962" spans="1:9" s="19" customFormat="1" ht="15.75" customHeight="1" x14ac:dyDescent="0.2">
      <c r="A2962" s="77"/>
      <c r="I2962" s="25"/>
    </row>
    <row r="2963" spans="1:9" s="19" customFormat="1" ht="15.75" customHeight="1" x14ac:dyDescent="0.2">
      <c r="A2963" s="77"/>
      <c r="I2963" s="25"/>
    </row>
    <row r="2964" spans="1:9" s="19" customFormat="1" ht="15.75" customHeight="1" x14ac:dyDescent="0.2">
      <c r="A2964" s="77"/>
      <c r="I2964" s="25"/>
    </row>
    <row r="2965" spans="1:9" s="19" customFormat="1" ht="15.75" customHeight="1" x14ac:dyDescent="0.2">
      <c r="A2965" s="77"/>
      <c r="I2965" s="25"/>
    </row>
    <row r="2966" spans="1:9" s="19" customFormat="1" ht="15.75" customHeight="1" x14ac:dyDescent="0.2">
      <c r="A2966" s="77"/>
      <c r="I2966" s="25"/>
    </row>
    <row r="2967" spans="1:9" s="19" customFormat="1" ht="15.75" customHeight="1" x14ac:dyDescent="0.2">
      <c r="A2967" s="77"/>
      <c r="I2967" s="25"/>
    </row>
    <row r="2968" spans="1:9" s="19" customFormat="1" ht="15.75" customHeight="1" x14ac:dyDescent="0.2">
      <c r="A2968" s="77"/>
      <c r="I2968" s="25"/>
    </row>
    <row r="2969" spans="1:9" s="19" customFormat="1" ht="15.75" customHeight="1" x14ac:dyDescent="0.2">
      <c r="A2969" s="77"/>
      <c r="I2969" s="25"/>
    </row>
    <row r="2970" spans="1:9" s="19" customFormat="1" ht="15.75" customHeight="1" x14ac:dyDescent="0.2">
      <c r="A2970" s="77"/>
      <c r="I2970" s="25"/>
    </row>
    <row r="2971" spans="1:9" s="19" customFormat="1" ht="15.75" customHeight="1" x14ac:dyDescent="0.2">
      <c r="A2971" s="77"/>
      <c r="I2971" s="25"/>
    </row>
    <row r="2972" spans="1:9" s="19" customFormat="1" ht="15.75" customHeight="1" x14ac:dyDescent="0.2">
      <c r="A2972" s="77"/>
      <c r="I2972" s="25"/>
    </row>
    <row r="2973" spans="1:9" s="19" customFormat="1" ht="15.75" customHeight="1" x14ac:dyDescent="0.2">
      <c r="A2973" s="77"/>
      <c r="I2973" s="25"/>
    </row>
    <row r="2974" spans="1:9" s="19" customFormat="1" ht="15.75" customHeight="1" x14ac:dyDescent="0.2">
      <c r="A2974" s="77"/>
      <c r="I2974" s="25"/>
    </row>
    <row r="2975" spans="1:9" s="19" customFormat="1" ht="15.75" customHeight="1" x14ac:dyDescent="0.2">
      <c r="A2975" s="77"/>
      <c r="I2975" s="25"/>
    </row>
    <row r="2976" spans="1:9" s="19" customFormat="1" ht="15.75" customHeight="1" x14ac:dyDescent="0.2">
      <c r="A2976" s="77"/>
      <c r="I2976" s="25"/>
    </row>
    <row r="2977" spans="1:9" s="19" customFormat="1" ht="15.75" customHeight="1" x14ac:dyDescent="0.2">
      <c r="A2977" s="77"/>
      <c r="I2977" s="25"/>
    </row>
    <row r="2978" spans="1:9" s="19" customFormat="1" ht="15.75" customHeight="1" x14ac:dyDescent="0.2">
      <c r="A2978" s="77"/>
      <c r="I2978" s="25"/>
    </row>
    <row r="2979" spans="1:9" s="19" customFormat="1" ht="15.75" customHeight="1" x14ac:dyDescent="0.2">
      <c r="A2979" s="77"/>
      <c r="I2979" s="25"/>
    </row>
    <row r="2980" spans="1:9" s="19" customFormat="1" ht="15.75" customHeight="1" x14ac:dyDescent="0.2">
      <c r="A2980" s="77"/>
      <c r="I2980" s="25"/>
    </row>
    <row r="2981" spans="1:9" s="19" customFormat="1" ht="15.75" customHeight="1" x14ac:dyDescent="0.2">
      <c r="A2981" s="77"/>
      <c r="I2981" s="25"/>
    </row>
    <row r="2982" spans="1:9" s="19" customFormat="1" ht="15.75" customHeight="1" x14ac:dyDescent="0.2">
      <c r="A2982" s="77"/>
      <c r="I2982" s="25"/>
    </row>
    <row r="2983" spans="1:9" s="19" customFormat="1" ht="15.75" customHeight="1" x14ac:dyDescent="0.2">
      <c r="A2983" s="77"/>
      <c r="I2983" s="25"/>
    </row>
    <row r="2984" spans="1:9" s="19" customFormat="1" ht="15.75" customHeight="1" x14ac:dyDescent="0.2">
      <c r="A2984" s="77"/>
      <c r="I2984" s="25"/>
    </row>
    <row r="2985" spans="1:9" s="19" customFormat="1" ht="15.75" customHeight="1" x14ac:dyDescent="0.2">
      <c r="A2985" s="77"/>
      <c r="I2985" s="25"/>
    </row>
    <row r="2986" spans="1:9" s="19" customFormat="1" ht="15.75" customHeight="1" x14ac:dyDescent="0.2">
      <c r="A2986" s="77"/>
      <c r="I2986" s="25"/>
    </row>
    <row r="2987" spans="1:9" s="19" customFormat="1" ht="15.75" customHeight="1" x14ac:dyDescent="0.2">
      <c r="A2987" s="77"/>
      <c r="I2987" s="25"/>
    </row>
    <row r="2988" spans="1:9" s="19" customFormat="1" ht="15.75" customHeight="1" x14ac:dyDescent="0.2">
      <c r="A2988" s="77"/>
      <c r="I2988" s="25"/>
    </row>
    <row r="2989" spans="1:9" s="19" customFormat="1" ht="15.75" customHeight="1" x14ac:dyDescent="0.2">
      <c r="A2989" s="77"/>
      <c r="I2989" s="25"/>
    </row>
    <row r="2990" spans="1:9" s="19" customFormat="1" ht="15.75" customHeight="1" x14ac:dyDescent="0.2">
      <c r="A2990" s="77"/>
      <c r="I2990" s="25"/>
    </row>
    <row r="2991" spans="1:9" s="19" customFormat="1" ht="15.75" customHeight="1" x14ac:dyDescent="0.2">
      <c r="A2991" s="77"/>
      <c r="I2991" s="25"/>
    </row>
    <row r="2992" spans="1:9" s="19" customFormat="1" ht="15.75" customHeight="1" x14ac:dyDescent="0.2">
      <c r="A2992" s="77"/>
      <c r="I2992" s="25"/>
    </row>
    <row r="2993" spans="1:9" s="19" customFormat="1" ht="15.75" customHeight="1" x14ac:dyDescent="0.2">
      <c r="A2993" s="77"/>
      <c r="I2993" s="25"/>
    </row>
    <row r="2994" spans="1:9" s="19" customFormat="1" ht="15.75" customHeight="1" x14ac:dyDescent="0.2">
      <c r="A2994" s="77"/>
      <c r="I2994" s="25"/>
    </row>
    <row r="2995" spans="1:9" s="19" customFormat="1" ht="15.75" customHeight="1" x14ac:dyDescent="0.2">
      <c r="A2995" s="77"/>
      <c r="I2995" s="25"/>
    </row>
    <row r="2996" spans="1:9" s="19" customFormat="1" ht="15.75" customHeight="1" x14ac:dyDescent="0.2">
      <c r="A2996" s="77"/>
      <c r="I2996" s="25"/>
    </row>
    <row r="2997" spans="1:9" s="19" customFormat="1" ht="15.75" customHeight="1" x14ac:dyDescent="0.2">
      <c r="A2997" s="77"/>
      <c r="I2997" s="25"/>
    </row>
    <row r="2998" spans="1:9" s="19" customFormat="1" ht="15.75" customHeight="1" x14ac:dyDescent="0.2">
      <c r="A2998" s="77"/>
      <c r="I2998" s="25"/>
    </row>
    <row r="2999" spans="1:9" s="19" customFormat="1" ht="15.75" customHeight="1" x14ac:dyDescent="0.2">
      <c r="A2999" s="77"/>
      <c r="I2999" s="25"/>
    </row>
    <row r="3000" spans="1:9" s="19" customFormat="1" ht="15.75" customHeight="1" x14ac:dyDescent="0.2">
      <c r="A3000" s="77"/>
      <c r="I3000" s="25"/>
    </row>
  </sheetData>
  <mergeCells count="4">
    <mergeCell ref="F1:H1"/>
    <mergeCell ref="F2:F3"/>
    <mergeCell ref="F5:F8"/>
    <mergeCell ref="A1:E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 de Produtos'!$A$10:$A$279</xm:f>
          </x14:formula1>
          <xm:sqref>A10:A500</xm:sqref>
        </x14:dataValidation>
        <x14:dataValidation type="list" allowBlank="1" showErrorMessage="1">
          <x14:formula1>
            <xm:f>'Lista de Produtos'!$A$10:$A$500</xm:f>
          </x14:formula1>
          <xm:sqref>A501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defaultRowHeight="12.75" x14ac:dyDescent="0.2"/>
  <cols>
    <col min="1" max="1" width="11.5703125" bestFit="1" customWidth="1"/>
  </cols>
  <sheetData>
    <row r="1" spans="1:1" x14ac:dyDescent="0.2">
      <c r="A1" s="83" t="s">
        <v>976</v>
      </c>
    </row>
    <row r="2" spans="1:1" x14ac:dyDescent="0.2">
      <c r="A2" s="83" t="s">
        <v>980</v>
      </c>
    </row>
    <row r="3" spans="1:1" x14ac:dyDescent="0.2">
      <c r="A3" s="83" t="s">
        <v>979</v>
      </c>
    </row>
    <row r="4" spans="1:1" x14ac:dyDescent="0.2">
      <c r="A4" s="83" t="s">
        <v>977</v>
      </c>
    </row>
    <row r="5" spans="1:1" x14ac:dyDescent="0.2">
      <c r="A5" s="83" t="s">
        <v>978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 de Produtos</vt:lpstr>
      <vt:lpstr>PEDIDO</vt:lpstr>
      <vt:lpstr>Instruções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Wagner Bueno</cp:lastModifiedBy>
  <dcterms:modified xsi:type="dcterms:W3CDTF">2025-12-02T16:58:29Z</dcterms:modified>
</cp:coreProperties>
</file>